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鶴見区\03福祉保健課\0070_福祉保健課\0000_令和3年度以前\130_地域ケアプラザ\010_選定\05_指定管理者選定（一斉R8～）\05_公募要項・応募関係書類\01_備品台帳\06_★HP公表用備品台帳\03_寺尾\"/>
    </mc:Choice>
  </mc:AlternateContent>
  <xr:revisionPtr revIDLastSave="0" documentId="13_ncr:1_{77571148-28AF-4A39-B716-F59C6FD03F2F}" xr6:coauthVersionLast="47" xr6:coauthVersionMax="47" xr10:uidLastSave="{00000000-0000-0000-0000-000000000000}"/>
  <bookViews>
    <workbookView xWindow="-120" yWindow="-120" windowWidth="20730" windowHeight="11040" tabRatio="743" xr2:uid="{00000000-000D-0000-FFFF-FFFF00000000}"/>
  </bookViews>
  <sheets>
    <sheet name="0101" sheetId="1" r:id="rId1"/>
    <sheet name="0103" sheetId="6" r:id="rId2"/>
    <sheet name="0104" sheetId="7" r:id="rId3"/>
    <sheet name="0105(1)" sheetId="8" r:id="rId4"/>
    <sheet name="0105(2)" sheetId="12" r:id="rId5"/>
    <sheet name="0105(3)" sheetId="9" r:id="rId6"/>
    <sheet name="0105(4)" sheetId="10" r:id="rId7"/>
    <sheet name="0105(5)" sheetId="14" r:id="rId8"/>
    <sheet name="0106" sheetId="15" r:id="rId9"/>
    <sheet name="0107" sheetId="16" r:id="rId10"/>
    <sheet name="0108" sheetId="17" r:id="rId11"/>
    <sheet name="0110" sheetId="18" r:id="rId12"/>
    <sheet name="0112(1)" sheetId="19" r:id="rId13"/>
    <sheet name="0112(2)" sheetId="20" r:id="rId14"/>
    <sheet name="0112(3)" sheetId="21" r:id="rId15"/>
    <sheet name="0114(1)" sheetId="22" r:id="rId16"/>
    <sheet name="0114(2)" sheetId="23" r:id="rId17"/>
    <sheet name="0116" sheetId="24" r:id="rId18"/>
    <sheet name="0199" sheetId="25" r:id="rId19"/>
    <sheet name="0301" sheetId="38" r:id="rId20"/>
    <sheet name="0303" sheetId="36" r:id="rId21"/>
    <sheet name="0305" sheetId="35" r:id="rId22"/>
    <sheet name="0320(1)" sheetId="26" r:id="rId23"/>
    <sheet name="0320(2)" sheetId="39" r:id="rId24"/>
    <sheet name="0399" sheetId="37" r:id="rId25"/>
    <sheet name="0501" sheetId="27" r:id="rId26"/>
    <sheet name="0502" sheetId="28" r:id="rId27"/>
    <sheet name="0503" sheetId="29" r:id="rId28"/>
    <sheet name="0505" sheetId="30" r:id="rId29"/>
    <sheet name="0606" sheetId="31" r:id="rId30"/>
    <sheet name="0702" sheetId="32" r:id="rId31"/>
    <sheet name="1003" sheetId="34" r:id="rId32"/>
    <sheet name="1001" sheetId="33" r:id="rId33"/>
  </sheets>
  <definedNames>
    <definedName name="_xlnm.Print_Area" localSheetId="0">'0101'!$A$1:$O$13</definedName>
    <definedName name="_xlnm.Print_Area" localSheetId="1">'0103'!$A$1:$O$19</definedName>
    <definedName name="_xlnm.Print_Area" localSheetId="2">'0104'!$A$1:$O$11</definedName>
    <definedName name="_xlnm.Print_Area" localSheetId="3">'0105(1)'!$A$1:$O$17</definedName>
    <definedName name="_xlnm.Print_Area" localSheetId="4">'0105(2)'!$A$1:$O$13</definedName>
    <definedName name="_xlnm.Print_Area" localSheetId="5">'0105(3)'!$A$1:$O$23</definedName>
    <definedName name="_xlnm.Print_Area" localSheetId="6">'0105(4)'!$A$1:$O$15</definedName>
    <definedName name="_xlnm.Print_Area" localSheetId="7">'0105(5)'!$A$1:$O$26</definedName>
    <definedName name="_xlnm.Print_Area" localSheetId="8">'0106'!$A$1:$O$11</definedName>
    <definedName name="_xlnm.Print_Area" localSheetId="9">'0107'!$A$1:$O$12</definedName>
    <definedName name="_xlnm.Print_Area" localSheetId="10">'0108'!$A$1:$O$14</definedName>
    <definedName name="_xlnm.Print_Area" localSheetId="11">'0110'!$A$1:$O$11</definedName>
    <definedName name="_xlnm.Print_Area" localSheetId="12">'0112(1)'!$A$1:$O$16</definedName>
    <definedName name="_xlnm.Print_Area" localSheetId="13">'0112(2)'!$A$1:$O$12</definedName>
    <definedName name="_xlnm.Print_Area" localSheetId="14">'0112(3)'!$A$1:$O$11</definedName>
    <definedName name="_xlnm.Print_Area" localSheetId="15">'0114(1)'!$A$1:$O$17</definedName>
    <definedName name="_xlnm.Print_Area" localSheetId="16">'0114(2)'!$A$1:$O$14</definedName>
    <definedName name="_xlnm.Print_Area" localSheetId="17">'0116'!$A$1:$O$10</definedName>
    <definedName name="_xlnm.Print_Area" localSheetId="18">'0199'!$A$1:$O$13</definedName>
    <definedName name="_xlnm.Print_Area" localSheetId="19">'0301'!$A$1:$O$9</definedName>
    <definedName name="_xlnm.Print_Area" localSheetId="20">'0303'!$A$1:$O$9</definedName>
    <definedName name="_xlnm.Print_Area" localSheetId="21">'0305'!$A$1:$O$9</definedName>
    <definedName name="_xlnm.Print_Area" localSheetId="22">'0320(1)'!$A$1:$O$16</definedName>
    <definedName name="_xlnm.Print_Area" localSheetId="23">'0320(2)'!$A$1:$O$10</definedName>
    <definedName name="_xlnm.Print_Area" localSheetId="24">'0399'!$A$1:$O$13</definedName>
    <definedName name="_xlnm.Print_Area" localSheetId="25">'0501'!$A$1:$O$12</definedName>
    <definedName name="_xlnm.Print_Area" localSheetId="26">'0502'!$A$1:$O$13</definedName>
    <definedName name="_xlnm.Print_Area" localSheetId="27">'0503'!$A$1:$O$28</definedName>
    <definedName name="_xlnm.Print_Area" localSheetId="28">'0505'!$A$1:$O$17</definedName>
    <definedName name="_xlnm.Print_Area" localSheetId="29">'0606'!$A$1:$O$9</definedName>
    <definedName name="_xlnm.Print_Area" localSheetId="30">'0702'!$A$1:$O$12</definedName>
    <definedName name="_xlnm.Print_Area" localSheetId="32">'1001'!$A$1:$O$11</definedName>
    <definedName name="_xlnm.Print_Area" localSheetId="31">'1003'!$A$1:$O$14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26" l="1"/>
  <c r="J10" i="33"/>
  <c r="J9" i="33"/>
  <c r="J8" i="33"/>
  <c r="M13" i="34"/>
  <c r="M12" i="34"/>
  <c r="M11" i="34"/>
  <c r="J10" i="34"/>
  <c r="J9" i="34"/>
  <c r="J8" i="34"/>
  <c r="J11" i="32"/>
  <c r="J8" i="31"/>
  <c r="J15" i="30"/>
  <c r="J14" i="30"/>
  <c r="J13" i="30"/>
  <c r="J12" i="30"/>
  <c r="J10" i="30"/>
  <c r="J8" i="30"/>
  <c r="J11" i="30"/>
  <c r="J27" i="29"/>
  <c r="J26" i="29"/>
  <c r="J25" i="29"/>
  <c r="J18" i="29"/>
  <c r="J23" i="29"/>
  <c r="J22" i="29"/>
  <c r="J16" i="29"/>
  <c r="J11" i="29"/>
  <c r="J14" i="29"/>
  <c r="J13" i="29"/>
  <c r="J12" i="29"/>
  <c r="J15" i="29"/>
  <c r="J8" i="29"/>
  <c r="J10" i="29"/>
  <c r="J9" i="29"/>
  <c r="G27" i="29"/>
  <c r="G26" i="29"/>
  <c r="G25" i="29"/>
  <c r="G24" i="29"/>
  <c r="G23" i="29"/>
  <c r="G22" i="29"/>
  <c r="G21" i="29"/>
  <c r="G20" i="29"/>
  <c r="J10" i="28"/>
  <c r="J9" i="28"/>
  <c r="J8" i="28"/>
  <c r="M10" i="27"/>
  <c r="J11" i="37"/>
  <c r="J9" i="37"/>
  <c r="J9" i="39"/>
  <c r="J9" i="26"/>
  <c r="J13" i="26"/>
  <c r="J12" i="26"/>
  <c r="J15" i="26"/>
  <c r="J14" i="26"/>
  <c r="J11" i="26"/>
  <c r="J8" i="35"/>
  <c r="J8" i="36"/>
  <c r="J8" i="38"/>
  <c r="J10" i="25"/>
  <c r="J11" i="25"/>
  <c r="J9" i="25"/>
  <c r="J9" i="24"/>
  <c r="J8" i="24"/>
  <c r="J10" i="23"/>
  <c r="J9" i="23"/>
  <c r="J11" i="23"/>
  <c r="J8" i="23"/>
  <c r="M10" i="22"/>
  <c r="M9" i="22"/>
  <c r="M16" i="22"/>
  <c r="M15" i="22"/>
  <c r="M13" i="22"/>
  <c r="M14" i="19"/>
  <c r="M9" i="19"/>
  <c r="M10" i="19"/>
  <c r="J15" i="19"/>
  <c r="J13" i="19"/>
  <c r="J12" i="19"/>
  <c r="J11" i="19"/>
  <c r="J8" i="19"/>
  <c r="J10" i="18"/>
  <c r="J11" i="17"/>
  <c r="J12" i="17"/>
  <c r="J9" i="17"/>
  <c r="J8" i="17"/>
  <c r="M8" i="14"/>
  <c r="M8" i="15"/>
  <c r="M25" i="14"/>
  <c r="M24" i="14"/>
  <c r="M23" i="14"/>
  <c r="M17" i="14"/>
  <c r="M16" i="14"/>
  <c r="M14" i="14"/>
  <c r="M13" i="14"/>
  <c r="M11" i="14"/>
  <c r="M9" i="14"/>
  <c r="J18" i="14"/>
  <c r="J12" i="14"/>
  <c r="J10" i="14"/>
  <c r="J15" i="14"/>
  <c r="M19" i="14"/>
  <c r="J19" i="14"/>
  <c r="G25" i="14"/>
  <c r="G24" i="14"/>
  <c r="G23" i="14"/>
  <c r="M14" i="10"/>
  <c r="M10" i="10"/>
  <c r="J9" i="10"/>
  <c r="J8" i="10"/>
  <c r="J11" i="10"/>
  <c r="J13" i="10"/>
  <c r="J12" i="10"/>
  <c r="M22" i="9"/>
  <c r="J10" i="9"/>
  <c r="J8" i="9"/>
  <c r="G22" i="9"/>
  <c r="J20" i="9"/>
  <c r="J19" i="9"/>
  <c r="J17" i="9"/>
  <c r="J16" i="9"/>
  <c r="J15" i="9"/>
  <c r="J14" i="9"/>
  <c r="J13" i="9"/>
  <c r="J12" i="9"/>
  <c r="J9" i="9"/>
  <c r="J10" i="12"/>
  <c r="J9" i="12"/>
  <c r="J8" i="12"/>
  <c r="M14" i="8"/>
  <c r="M12" i="8"/>
  <c r="M11" i="8"/>
  <c r="M16" i="8"/>
  <c r="J8" i="8"/>
  <c r="M9" i="7"/>
  <c r="M8" i="7"/>
  <c r="J10" i="7"/>
  <c r="M8" i="6"/>
  <c r="M18" i="6"/>
  <c r="M17" i="6"/>
  <c r="M15" i="6"/>
  <c r="M14" i="6"/>
  <c r="M13" i="6"/>
  <c r="M12" i="6"/>
  <c r="M11" i="6"/>
  <c r="M10" i="6"/>
  <c r="M12" i="1"/>
  <c r="M11" i="1"/>
  <c r="J10" i="1"/>
  <c r="J8" i="1"/>
  <c r="G8" i="1"/>
  <c r="G9" i="1"/>
  <c r="G10" i="1"/>
  <c r="G11" i="1"/>
  <c r="G12" i="1"/>
  <c r="G8" i="6"/>
  <c r="G9" i="6"/>
  <c r="G10" i="6"/>
  <c r="G11" i="6"/>
  <c r="G12" i="6"/>
  <c r="G13" i="6"/>
  <c r="G14" i="6"/>
  <c r="G15" i="6"/>
  <c r="G17" i="6"/>
  <c r="G18" i="6"/>
  <c r="G8" i="7"/>
  <c r="G9" i="7"/>
  <c r="G10" i="7"/>
  <c r="G8" i="8"/>
  <c r="G9" i="8"/>
  <c r="G10" i="8"/>
  <c r="G11" i="8"/>
  <c r="G12" i="8"/>
  <c r="G13" i="8"/>
  <c r="G14" i="8"/>
  <c r="G16" i="8"/>
  <c r="G8" i="12"/>
  <c r="G9" i="12"/>
  <c r="G10" i="12"/>
  <c r="G11" i="12"/>
  <c r="G12" i="12"/>
  <c r="G8" i="9"/>
  <c r="G9" i="9"/>
  <c r="G10" i="9"/>
  <c r="K18" i="9"/>
  <c r="G11" i="9"/>
  <c r="G12" i="9"/>
  <c r="G13" i="9"/>
  <c r="G14" i="9"/>
  <c r="G15" i="9"/>
  <c r="G16" i="9"/>
  <c r="G17" i="9"/>
  <c r="G18" i="9"/>
  <c r="G19" i="9"/>
  <c r="G20" i="9"/>
  <c r="G8" i="10"/>
  <c r="G9" i="10"/>
  <c r="G10" i="10"/>
  <c r="G11" i="10"/>
  <c r="G12" i="10"/>
  <c r="G13" i="10"/>
  <c r="G14" i="10"/>
  <c r="G8" i="14"/>
  <c r="G9" i="14"/>
  <c r="G10" i="14"/>
  <c r="G11" i="14"/>
  <c r="G12" i="14"/>
  <c r="G13" i="14"/>
  <c r="G14" i="14"/>
  <c r="G15" i="14"/>
  <c r="G16" i="14"/>
  <c r="G17" i="14"/>
  <c r="G18" i="14"/>
  <c r="G19" i="14"/>
  <c r="G8" i="15"/>
  <c r="G9" i="15"/>
  <c r="G8" i="16"/>
  <c r="M8" i="16" s="1"/>
  <c r="K8" i="16"/>
  <c r="K9" i="16" s="1"/>
  <c r="K10" i="16" s="1"/>
  <c r="K11" i="16" s="1"/>
  <c r="G9" i="16"/>
  <c r="G10" i="16"/>
  <c r="G11" i="16"/>
  <c r="G8" i="17"/>
  <c r="G9" i="17"/>
  <c r="G10" i="17"/>
  <c r="G11" i="17"/>
  <c r="G12" i="17"/>
  <c r="G13" i="17"/>
  <c r="G8" i="18"/>
  <c r="G9" i="18"/>
  <c r="G10" i="18"/>
  <c r="G8" i="19"/>
  <c r="G9" i="19"/>
  <c r="G10" i="19"/>
  <c r="G11" i="19"/>
  <c r="G12" i="19"/>
  <c r="G13" i="19"/>
  <c r="G14" i="19"/>
  <c r="G15" i="19"/>
  <c r="G8" i="20"/>
  <c r="M8" i="20" s="1"/>
  <c r="K8" i="20"/>
  <c r="K9" i="20" s="1"/>
  <c r="K10" i="20" s="1"/>
  <c r="K11" i="20" s="1"/>
  <c r="G9" i="20"/>
  <c r="G10" i="20"/>
  <c r="G11" i="20"/>
  <c r="G8" i="21"/>
  <c r="G9" i="21"/>
  <c r="K9" i="21"/>
  <c r="G10" i="21"/>
  <c r="G8" i="22"/>
  <c r="M8" i="22" s="1"/>
  <c r="K8" i="22"/>
  <c r="G9" i="22"/>
  <c r="G10" i="22"/>
  <c r="G11" i="22"/>
  <c r="G12" i="22"/>
  <c r="G13" i="22"/>
  <c r="G14" i="22"/>
  <c r="G15" i="22"/>
  <c r="G16" i="22"/>
  <c r="G8" i="23"/>
  <c r="G9" i="23"/>
  <c r="G10" i="23"/>
  <c r="G11" i="23"/>
  <c r="G8" i="24"/>
  <c r="G9" i="24"/>
  <c r="G8" i="25"/>
  <c r="K12" i="25"/>
  <c r="G9" i="25"/>
  <c r="G10" i="25"/>
  <c r="G11" i="25"/>
  <c r="G12" i="25"/>
  <c r="G8" i="38"/>
  <c r="K8" i="38"/>
  <c r="G8" i="36"/>
  <c r="G8" i="35"/>
  <c r="G8" i="26"/>
  <c r="M8" i="26" s="1"/>
  <c r="K8" i="26"/>
  <c r="K15" i="26" s="1"/>
  <c r="G9" i="26"/>
  <c r="G10" i="26"/>
  <c r="G11" i="26"/>
  <c r="G12" i="26"/>
  <c r="G13" i="26"/>
  <c r="G14" i="26"/>
  <c r="G15" i="26"/>
  <c r="G8" i="39"/>
  <c r="G9" i="39"/>
  <c r="G8" i="37"/>
  <c r="M8" i="37" s="1"/>
  <c r="K8" i="37"/>
  <c r="G9" i="37"/>
  <c r="G10" i="37"/>
  <c r="G11" i="37"/>
  <c r="G12" i="37"/>
  <c r="G8" i="27"/>
  <c r="G9" i="27"/>
  <c r="G10" i="27"/>
  <c r="G8" i="28"/>
  <c r="K8" i="28"/>
  <c r="K9" i="28" s="1"/>
  <c r="G9" i="28"/>
  <c r="G10" i="28"/>
  <c r="K10" i="28"/>
  <c r="K11" i="28" s="1"/>
  <c r="G11" i="28"/>
  <c r="G8" i="29"/>
  <c r="G9" i="29"/>
  <c r="G10" i="29"/>
  <c r="G11" i="29"/>
  <c r="G12" i="29"/>
  <c r="G13" i="29"/>
  <c r="G14" i="29"/>
  <c r="G15" i="29"/>
  <c r="G8" i="30"/>
  <c r="G9" i="30"/>
  <c r="G10" i="30"/>
  <c r="G11" i="30"/>
  <c r="G12" i="30"/>
  <c r="G13" i="30"/>
  <c r="G14" i="30"/>
  <c r="G15" i="30"/>
  <c r="G8" i="31"/>
  <c r="G8" i="32"/>
  <c r="G9" i="32"/>
  <c r="G10" i="32"/>
  <c r="G11" i="32"/>
  <c r="G8" i="34"/>
  <c r="M8" i="34" s="1"/>
  <c r="K8" i="34"/>
  <c r="K9" i="34" s="1"/>
  <c r="K10" i="34" s="1"/>
  <c r="G9" i="34"/>
  <c r="G10" i="34"/>
  <c r="G11" i="34"/>
  <c r="G12" i="34"/>
  <c r="G13" i="34"/>
  <c r="G8" i="33"/>
  <c r="G9" i="33"/>
  <c r="G10" i="33"/>
  <c r="M9" i="34" l="1"/>
  <c r="M10" i="34" s="1"/>
  <c r="M8" i="28"/>
  <c r="M9" i="28" s="1"/>
  <c r="M10" i="28" s="1"/>
  <c r="M11" i="28" s="1"/>
  <c r="M15" i="26"/>
  <c r="M8" i="38"/>
  <c r="M12" i="25"/>
  <c r="M9" i="21"/>
  <c r="M9" i="20"/>
  <c r="M10" i="20" s="1"/>
  <c r="M11" i="20" s="1"/>
  <c r="M9" i="16"/>
  <c r="M10" i="16" s="1"/>
  <c r="M11" i="16" s="1"/>
  <c r="M18" i="9"/>
</calcChain>
</file>

<file path=xl/sharedStrings.xml><?xml version="1.0" encoding="utf-8"?>
<sst xmlns="http://schemas.openxmlformats.org/spreadsheetml/2006/main" count="1584" uniqueCount="444">
  <si>
    <t>第１４号様式（第４３条）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phoneticPr fontId="1"/>
  </si>
  <si>
    <t>年月日</t>
    <rPh sb="0" eb="3">
      <t>ネンガッピ</t>
    </rPh>
    <phoneticPr fontId="1"/>
  </si>
  <si>
    <t>証書番号</t>
    <rPh sb="0" eb="2">
      <t>ショウショ</t>
    </rPh>
    <rPh sb="2" eb="4">
      <t>バンゴウ</t>
    </rPh>
    <phoneticPr fontId="1"/>
  </si>
  <si>
    <t>品質・形状・その他</t>
    <rPh sb="0" eb="2">
      <t>ヒンシツ</t>
    </rPh>
    <rPh sb="3" eb="5">
      <t>ケイジョウ</t>
    </rPh>
    <rPh sb="6" eb="9">
      <t>ソノタ</t>
    </rPh>
    <phoneticPr fontId="1"/>
  </si>
  <si>
    <t>増</t>
    <rPh sb="0" eb="1">
      <t>ゾウ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</si>
  <si>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</si>
  <si>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</si>
  <si>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</si>
  <si>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単価</t>
    <rPh sb="0" eb="2">
      <t>タンカ</t>
    </rPh>
    <phoneticPr fontId="1"/>
  </si>
  <si>
    <t>単価</t>
    <rPh sb="0" eb="2">
      <t>タンカ</t>
    </rPh>
    <phoneticPr fontId="1"/>
  </si>
  <si>
    <t>減</t>
    <rPh sb="0" eb="1">
      <t>ゲン</t>
    </rPh>
    <phoneticPr fontId="1"/>
  </si>
  <si>
    <t>現在高</t>
    <rPh sb="0" eb="3">
      <t>ゲンザイダカ</t>
    </rPh>
    <phoneticPr fontId="1"/>
  </si>
  <si>
    <t>整理番号</t>
    <rPh sb="0" eb="2">
      <t>セイリ</t>
    </rPh>
    <rPh sb="2" eb="4">
      <t>バンゴウ</t>
    </rPh>
    <phoneticPr fontId="1"/>
  </si>
  <si>
    <t>保管場所等</t>
    <rPh sb="0" eb="2">
      <t>ホカン</t>
    </rPh>
    <rPh sb="2" eb="4">
      <t>バショ</t>
    </rPh>
    <rPh sb="4" eb="5">
      <t>トウ</t>
    </rPh>
    <phoneticPr fontId="1"/>
  </si>
  <si>
    <t>コード</t>
    <phoneticPr fontId="1"/>
  </si>
  <si>
    <t>名　称</t>
    <rPh sb="0" eb="3">
      <t>メイショウ</t>
    </rPh>
    <phoneticPr fontId="1"/>
  </si>
  <si>
    <t>物　品　管　理　簿</t>
    <rPh sb="0" eb="3">
      <t>ブッピン</t>
    </rPh>
    <rPh sb="4" eb="7">
      <t>カンリ</t>
    </rPh>
    <rPh sb="8" eb="9">
      <t>ボ</t>
    </rPh>
    <phoneticPr fontId="1"/>
  </si>
  <si>
    <t>小分類</t>
    <rPh sb="0" eb="3">
      <t>ショウブンルイ</t>
    </rPh>
    <phoneticPr fontId="1"/>
  </si>
  <si>
    <t>出 納 　事 由</t>
    <rPh sb="0" eb="3">
      <t>スイトウ</t>
    </rPh>
    <rPh sb="5" eb="6">
      <t>ジ</t>
    </rPh>
    <rPh sb="7" eb="8">
      <t>ユ</t>
    </rPh>
    <phoneticPr fontId="1"/>
  </si>
  <si>
    <t>01</t>
  </si>
  <si>
    <t>01</t>
    <phoneticPr fontId="1"/>
  </si>
  <si>
    <t>大分類    中分類</t>
  </si>
  <si>
    <t>大分類    中分類</t>
    <rPh sb="0" eb="3">
      <t>ダイブンルイ</t>
    </rPh>
    <rPh sb="7" eb="8">
      <t>チュウ</t>
    </rPh>
    <rPh sb="8" eb="10">
      <t>ブンルイ</t>
    </rPh>
    <phoneticPr fontId="1"/>
  </si>
  <si>
    <t>-01</t>
    <phoneticPr fontId="1"/>
  </si>
  <si>
    <t>一般機器類</t>
  </si>
  <si>
    <t>一般機器類</t>
    <rPh sb="0" eb="2">
      <t>イッパン</t>
    </rPh>
    <rPh sb="2" eb="5">
      <t>キキルイ</t>
    </rPh>
    <phoneticPr fontId="1"/>
  </si>
  <si>
    <t>－衣生活用機器類</t>
    <rPh sb="1" eb="2">
      <t>イ</t>
    </rPh>
    <rPh sb="2" eb="4">
      <t>セイカツ</t>
    </rPh>
    <rPh sb="4" eb="5">
      <t>ヨウ</t>
    </rPh>
    <rPh sb="5" eb="7">
      <t>キキ</t>
    </rPh>
    <rPh sb="7" eb="8">
      <t>ルイ</t>
    </rPh>
    <phoneticPr fontId="1"/>
  </si>
  <si>
    <t>第１４号様式（第４３条）</t>
  </si>
  <si>
    <t>物　品　管　理　簿</t>
  </si>
  <si>
    <t>コード</t>
  </si>
  <si>
    <t>小分類</t>
  </si>
  <si>
    <t>名　称</t>
  </si>
  <si>
    <t>年月日</t>
  </si>
  <si>
    <t>証書番号</t>
  </si>
  <si>
    <t>出 納 　事 由</t>
  </si>
  <si>
    <t>品質・形状・その他</t>
  </si>
  <si>
    <t>増</t>
  </si>
  <si>
    <t>減</t>
  </si>
  <si>
    <t>現在高</t>
  </si>
  <si>
    <t>整理番号</t>
  </si>
  <si>
    <t>保管場所等</t>
  </si>
  <si>
    <t>数量</t>
  </si>
  <si>
    <t>単価</t>
  </si>
  <si>
    <t>金額</t>
  </si>
  <si>
    <t>№　　　品名　　洗濯機／衣類乾燥機／その他</t>
    <rPh sb="4" eb="6">
      <t>ヒンメイ</t>
    </rPh>
    <rPh sb="8" eb="11">
      <t>センタクキ</t>
    </rPh>
    <rPh sb="12" eb="14">
      <t>イルイ</t>
    </rPh>
    <rPh sb="14" eb="17">
      <t>カンソウキ</t>
    </rPh>
    <rPh sb="18" eb="21">
      <t>ソノホカ</t>
    </rPh>
    <phoneticPr fontId="1"/>
  </si>
  <si>
    <t>初度調弁</t>
    <rPh sb="0" eb="1">
      <t>ショ</t>
    </rPh>
    <rPh sb="1" eb="2">
      <t>ド</t>
    </rPh>
    <rPh sb="2" eb="3">
      <t>チョウ</t>
    </rPh>
    <rPh sb="3" eb="4">
      <t>ベン</t>
    </rPh>
    <phoneticPr fontId="1"/>
  </si>
  <si>
    <t>洗濯機　松下NA-F60HP1ユニット台付</t>
    <rPh sb="0" eb="3">
      <t>センタクキ</t>
    </rPh>
    <rPh sb="4" eb="6">
      <t>マツシタ</t>
    </rPh>
    <rPh sb="19" eb="20">
      <t>ダイ</t>
    </rPh>
    <rPh sb="20" eb="21">
      <t>ツ</t>
    </rPh>
    <phoneticPr fontId="1"/>
  </si>
  <si>
    <t>ヤマザキ　ジャンボ物干しＷ</t>
    <rPh sb="9" eb="11">
      <t>モノホ</t>
    </rPh>
    <phoneticPr fontId="1"/>
  </si>
  <si>
    <t>乾燥機　松下NH-D45H1</t>
    <rPh sb="0" eb="3">
      <t>カンソウキ</t>
    </rPh>
    <rPh sb="4" eb="6">
      <t>マツシタ</t>
    </rPh>
    <phoneticPr fontId="1"/>
  </si>
  <si>
    <t>裁縫道具セット 　ウチダ229-1600</t>
    <rPh sb="0" eb="2">
      <t>サイホウ</t>
    </rPh>
    <rPh sb="2" eb="4">
      <t>ドウグ</t>
    </rPh>
    <phoneticPr fontId="1"/>
  </si>
  <si>
    <t>デイルーム</t>
  </si>
  <si>
    <t>デイルーム</t>
    <phoneticPr fontId="1"/>
  </si>
  <si>
    <t>電子ミシン　JUKI HZL-75</t>
    <rPh sb="0" eb="2">
      <t>デンシ</t>
    </rPh>
    <phoneticPr fontId="1"/>
  </si>
  <si>
    <t>初度調弁</t>
  </si>
  <si>
    <t>-0３</t>
    <phoneticPr fontId="1"/>
  </si>
  <si>
    <t>－運動用具類</t>
    <rPh sb="1" eb="2">
      <t>ウン</t>
    </rPh>
    <rPh sb="2" eb="3">
      <t>ドウ</t>
    </rPh>
    <rPh sb="3" eb="5">
      <t>ヨウグ</t>
    </rPh>
    <phoneticPr fontId="1"/>
  </si>
  <si>
    <t>№　　　品名　　運動用具</t>
    <rPh sb="8" eb="10">
      <t>ウンドウ</t>
    </rPh>
    <rPh sb="10" eb="12">
      <t>ヨウグ</t>
    </rPh>
    <phoneticPr fontId="1"/>
  </si>
  <si>
    <t>大玉ころがし</t>
    <rPh sb="0" eb="2">
      <t>オオタマ</t>
    </rPh>
    <phoneticPr fontId="1"/>
  </si>
  <si>
    <t>得点記録板</t>
    <rPh sb="0" eb="2">
      <t>トクテン</t>
    </rPh>
    <rPh sb="2" eb="4">
      <t>キロク</t>
    </rPh>
    <rPh sb="4" eb="5">
      <t>バン</t>
    </rPh>
    <phoneticPr fontId="1"/>
  </si>
  <si>
    <t>購入</t>
    <rPh sb="0" eb="2">
      <t>コウニュウ</t>
    </rPh>
    <phoneticPr fontId="1"/>
  </si>
  <si>
    <t>紅白ボール</t>
    <rPh sb="0" eb="2">
      <t>コウハク</t>
    </rPh>
    <phoneticPr fontId="1"/>
  </si>
  <si>
    <t>輪投げ</t>
    <rPh sb="0" eb="2">
      <t>ワナ</t>
    </rPh>
    <phoneticPr fontId="1"/>
  </si>
  <si>
    <t>シャッフルゴルフセット</t>
    <phoneticPr fontId="1"/>
  </si>
  <si>
    <t>室内用ゲートボール</t>
    <rPh sb="0" eb="2">
      <t>シツナイ</t>
    </rPh>
    <rPh sb="2" eb="3">
      <t>ヨウ</t>
    </rPh>
    <phoneticPr fontId="1"/>
  </si>
  <si>
    <t>－運搬機器類</t>
    <rPh sb="1" eb="3">
      <t>ウンパン</t>
    </rPh>
    <phoneticPr fontId="1"/>
  </si>
  <si>
    <t>№　　　品名　　台車／その他</t>
    <rPh sb="8" eb="10">
      <t>ダイシャ</t>
    </rPh>
    <phoneticPr fontId="1"/>
  </si>
  <si>
    <t>折り畳みイス収納台車　ITO CW-31T</t>
    <rPh sb="0" eb="3">
      <t>オリタタ</t>
    </rPh>
    <rPh sb="6" eb="8">
      <t>シュウノウ</t>
    </rPh>
    <rPh sb="8" eb="10">
      <t>ダイシャ</t>
    </rPh>
    <phoneticPr fontId="1"/>
  </si>
  <si>
    <t>多目的ホール</t>
    <rPh sb="0" eb="3">
      <t>タモクテキ</t>
    </rPh>
    <phoneticPr fontId="1"/>
  </si>
  <si>
    <t>－家具・建具類</t>
  </si>
  <si>
    <t>－家具・建具類</t>
    <rPh sb="1" eb="3">
      <t>カグ</t>
    </rPh>
    <rPh sb="4" eb="6">
      <t>タテグ</t>
    </rPh>
    <phoneticPr fontId="1"/>
  </si>
  <si>
    <t>テーブル　天童木工　T-2521M</t>
    <rPh sb="5" eb="7">
      <t>テンドウ</t>
    </rPh>
    <rPh sb="7" eb="9">
      <t>モッコウ</t>
    </rPh>
    <phoneticPr fontId="1"/>
  </si>
  <si>
    <t>ベンチ　コクヨCN-30B3</t>
    <phoneticPr fontId="1"/>
  </si>
  <si>
    <t>ボランティアコーナー</t>
    <phoneticPr fontId="1"/>
  </si>
  <si>
    <t>ダイニングテーブル　イトーキTKE-1877LH-W7</t>
    <phoneticPr fontId="1"/>
  </si>
  <si>
    <t>給食室</t>
    <rPh sb="0" eb="3">
      <t>キュウショクシツ</t>
    </rPh>
    <phoneticPr fontId="1"/>
  </si>
  <si>
    <t>ベンチ　イトーキLBK-5018DE-N3</t>
    <phoneticPr fontId="1"/>
  </si>
  <si>
    <t>机（所長用）　ITO SC-NK147FD</t>
    <rPh sb="0" eb="1">
      <t>ツクエ</t>
    </rPh>
    <rPh sb="2" eb="4">
      <t>ショチョウ</t>
    </rPh>
    <rPh sb="4" eb="5">
      <t>ヨウ</t>
    </rPh>
    <phoneticPr fontId="1"/>
  </si>
  <si>
    <t>机（職員用）  ITO SC-NK127FD</t>
    <rPh sb="0" eb="1">
      <t>ツクエ</t>
    </rPh>
    <rPh sb="2" eb="4">
      <t>ショクイン</t>
    </rPh>
    <rPh sb="4" eb="5">
      <t>ヨウ</t>
    </rPh>
    <phoneticPr fontId="1"/>
  </si>
  <si>
    <t>事務室</t>
    <rPh sb="0" eb="3">
      <t>ジムシツ</t>
    </rPh>
    <phoneticPr fontId="1"/>
  </si>
  <si>
    <t>ミーティングテーブル　ホウトク　FG1SWSアイボリー</t>
    <phoneticPr fontId="1"/>
  </si>
  <si>
    <t>ミーティングテーブル　コクヨ　BT-214SW</t>
    <phoneticPr fontId="1"/>
  </si>
  <si>
    <t>ミーティングテーブル　コクヨ　BT-2１5SW</t>
    <phoneticPr fontId="1"/>
  </si>
  <si>
    <t>地域ケアルーム</t>
    <rPh sb="0" eb="2">
      <t>チイキ</t>
    </rPh>
    <phoneticPr fontId="1"/>
  </si>
  <si>
    <t>折り畳み机　ITO RE-1NG</t>
    <rPh sb="0" eb="3">
      <t>オリタタ</t>
    </rPh>
    <rPh sb="4" eb="5">
      <t>ツクエ</t>
    </rPh>
    <phoneticPr fontId="1"/>
  </si>
  <si>
    <t>事務用イス　ITO RV-77C ブルー</t>
    <rPh sb="0" eb="3">
      <t>ジムヨウ</t>
    </rPh>
    <phoneticPr fontId="1"/>
  </si>
  <si>
    <t>事務用イス　ITO RV-78C ブルー</t>
    <rPh sb="0" eb="3">
      <t>ジムヨウ</t>
    </rPh>
    <phoneticPr fontId="1"/>
  </si>
  <si>
    <t>安楽イス　オカムラ　2351ZA P593レザーベージュ</t>
    <rPh sb="0" eb="2">
      <t>アンラク</t>
    </rPh>
    <phoneticPr fontId="1"/>
  </si>
  <si>
    <t>相談室</t>
    <rPh sb="0" eb="3">
      <t>ソウダンシツ</t>
    </rPh>
    <phoneticPr fontId="1"/>
  </si>
  <si>
    <t>テーブル　ウチダ　383-7185</t>
    <phoneticPr fontId="1"/>
  </si>
  <si>
    <t>-05</t>
    <phoneticPr fontId="1"/>
  </si>
  <si>
    <t>-04</t>
    <phoneticPr fontId="1"/>
  </si>
  <si>
    <t>-06</t>
    <phoneticPr fontId="1"/>
  </si>
  <si>
    <t>－楽器類</t>
    <rPh sb="1" eb="3">
      <t>ガッキ</t>
    </rPh>
    <phoneticPr fontId="1"/>
  </si>
  <si>
    <t>№　　　品名　　楽器類</t>
    <rPh sb="8" eb="10">
      <t>ガッキ</t>
    </rPh>
    <rPh sb="10" eb="11">
      <t>ルイ</t>
    </rPh>
    <phoneticPr fontId="1"/>
  </si>
  <si>
    <t>電子ピアノ　ヤマハクラビノーバCLP-152</t>
    <rPh sb="0" eb="2">
      <t>デンシ</t>
    </rPh>
    <phoneticPr fontId="1"/>
  </si>
  <si>
    <t>ギター　全音ZG300 （ケース付き）</t>
    <rPh sb="4" eb="6">
      <t>ゼンオン</t>
    </rPh>
    <rPh sb="16" eb="17">
      <t>ツ</t>
    </rPh>
    <phoneticPr fontId="1"/>
  </si>
  <si>
    <t>-07</t>
    <phoneticPr fontId="1"/>
  </si>
  <si>
    <t>－玩具類及び娯楽装置類</t>
    <rPh sb="1" eb="3">
      <t>ガング</t>
    </rPh>
    <rPh sb="3" eb="4">
      <t>ルイ</t>
    </rPh>
    <rPh sb="4" eb="5">
      <t>オヨ</t>
    </rPh>
    <rPh sb="6" eb="8">
      <t>ゴラク</t>
    </rPh>
    <rPh sb="8" eb="10">
      <t>ソウチ</t>
    </rPh>
    <rPh sb="10" eb="11">
      <t>ルイ</t>
    </rPh>
    <phoneticPr fontId="1"/>
  </si>
  <si>
    <t>№　　　品名　　玩具類及び娯楽装置類</t>
    <rPh sb="8" eb="10">
      <t>ガング</t>
    </rPh>
    <rPh sb="11" eb="12">
      <t>オヨ</t>
    </rPh>
    <rPh sb="13" eb="15">
      <t>ゴラク</t>
    </rPh>
    <rPh sb="15" eb="17">
      <t>ソウチ</t>
    </rPh>
    <rPh sb="17" eb="18">
      <t>ルイ</t>
    </rPh>
    <phoneticPr fontId="1"/>
  </si>
  <si>
    <t>風船ゲーム</t>
    <rPh sb="0" eb="2">
      <t>フウセン</t>
    </rPh>
    <phoneticPr fontId="1"/>
  </si>
  <si>
    <t>購入</t>
    <rPh sb="0" eb="2">
      <t>コウニュウ</t>
    </rPh>
    <phoneticPr fontId="1"/>
  </si>
  <si>
    <t>クリスマスツリー</t>
    <phoneticPr fontId="1"/>
  </si>
  <si>
    <t>テーブルホッケー</t>
    <phoneticPr fontId="1"/>
  </si>
  <si>
    <t>いきいきカラオケ</t>
    <phoneticPr fontId="1"/>
  </si>
  <si>
    <t>デイルーム</t>
    <phoneticPr fontId="1"/>
  </si>
  <si>
    <t>-08</t>
    <phoneticPr fontId="1"/>
  </si>
  <si>
    <t>－クリーン用品類</t>
    <rPh sb="5" eb="7">
      <t>ヨウヒン</t>
    </rPh>
    <phoneticPr fontId="1"/>
  </si>
  <si>
    <t>№　　　品名　　掃除用具類</t>
    <rPh sb="8" eb="10">
      <t>ソウジ</t>
    </rPh>
    <rPh sb="10" eb="12">
      <t>ヨウグ</t>
    </rPh>
    <rPh sb="12" eb="13">
      <t>ルイ</t>
    </rPh>
    <phoneticPr fontId="1"/>
  </si>
  <si>
    <t>掃除機　松下MC892XF</t>
    <rPh sb="0" eb="3">
      <t>ソウジキ</t>
    </rPh>
    <rPh sb="4" eb="6">
      <t>マツシタ</t>
    </rPh>
    <phoneticPr fontId="1"/>
  </si>
  <si>
    <t>掃除機　松下MCL50P</t>
    <rPh sb="0" eb="3">
      <t>ソウジキ</t>
    </rPh>
    <rPh sb="4" eb="6">
      <t>マツシタ</t>
    </rPh>
    <phoneticPr fontId="1"/>
  </si>
  <si>
    <t>業務用掃除機　三菱MC2500-T</t>
    <rPh sb="0" eb="3">
      <t>ギョウムヨウ</t>
    </rPh>
    <rPh sb="3" eb="6">
      <t>ソウジキ</t>
    </rPh>
    <rPh sb="7" eb="9">
      <t>ミツビシ</t>
    </rPh>
    <phoneticPr fontId="1"/>
  </si>
  <si>
    <t>厨房</t>
    <rPh sb="0" eb="2">
      <t>チュウボウ</t>
    </rPh>
    <phoneticPr fontId="1"/>
  </si>
  <si>
    <t>-10</t>
    <phoneticPr fontId="1"/>
  </si>
  <si>
    <t>－寝具類</t>
    <rPh sb="1" eb="3">
      <t>シング</t>
    </rPh>
    <phoneticPr fontId="1"/>
  </si>
  <si>
    <t>№　　　品名　　ベッド</t>
    <phoneticPr fontId="1"/>
  </si>
  <si>
    <t>ソファベッド　ITO SR38-SB</t>
    <phoneticPr fontId="1"/>
  </si>
  <si>
    <t>-12</t>
  </si>
  <si>
    <t>-12</t>
    <phoneticPr fontId="1"/>
  </si>
  <si>
    <t>－厨房用機器類</t>
  </si>
  <si>
    <t>－厨房用機器類</t>
    <rPh sb="1" eb="3">
      <t>チュウボウ</t>
    </rPh>
    <rPh sb="3" eb="4">
      <t>ヨウ</t>
    </rPh>
    <rPh sb="4" eb="6">
      <t>キキ</t>
    </rPh>
    <phoneticPr fontId="1"/>
  </si>
  <si>
    <t>ジャーポット　松下NC-EXS38W</t>
  </si>
  <si>
    <t>ホットプレート　三菱HL-C100NHC</t>
  </si>
  <si>
    <t>スピードカッター　松下MK-K3-W</t>
  </si>
  <si>
    <t>スピードカッター　松下MK-K3-W</t>
    <rPh sb="9" eb="11">
      <t>マツシタ</t>
    </rPh>
    <phoneticPr fontId="1"/>
  </si>
  <si>
    <t>電子レンジ　松下N20NM</t>
    <rPh sb="0" eb="2">
      <t>デンシ</t>
    </rPh>
    <rPh sb="6" eb="8">
      <t>マツシタ</t>
    </rPh>
    <phoneticPr fontId="1"/>
  </si>
  <si>
    <t>冷蔵庫　日立R-37V7(H)</t>
    <phoneticPr fontId="1"/>
  </si>
  <si>
    <t>ワゴン ITO DJ-T3</t>
    <phoneticPr fontId="1"/>
  </si>
  <si>
    <t>業務用コーヒーメーカー　ナショナルNC-N125-K</t>
    <rPh sb="0" eb="3">
      <t>ギョウムヨウ</t>
    </rPh>
    <phoneticPr fontId="1"/>
  </si>
  <si>
    <t>デジタル式上皿自動秤 ヤマトUDS-1100</t>
    <rPh sb="4" eb="5">
      <t>シキ</t>
    </rPh>
    <rPh sb="5" eb="7">
      <t>ウワザラ</t>
    </rPh>
    <rPh sb="7" eb="9">
      <t>ジドウ</t>
    </rPh>
    <rPh sb="9" eb="10">
      <t>ハカリ</t>
    </rPh>
    <phoneticPr fontId="1"/>
  </si>
  <si>
    <t>飯台</t>
    <rPh sb="0" eb="2">
      <t>ハンダイ</t>
    </rPh>
    <phoneticPr fontId="1"/>
  </si>
  <si>
    <t>-14</t>
  </si>
  <si>
    <t>-14</t>
    <phoneticPr fontId="1"/>
  </si>
  <si>
    <t>－文具・事務用機器類</t>
  </si>
  <si>
    <t>事務室</t>
  </si>
  <si>
    <t>テプラ　キングジム SR616</t>
  </si>
  <si>
    <t>シュレッダー ITO SK-300</t>
  </si>
  <si>
    <t>カットシートフィーダー</t>
  </si>
  <si>
    <t>ワープロ　富士通　オアシスLX-3500CT</t>
  </si>
  <si>
    <t>移動式ホワイトボード ITO CSRK-34</t>
    <rPh sb="0" eb="3">
      <t>イドウシキ</t>
    </rPh>
    <phoneticPr fontId="1"/>
  </si>
  <si>
    <t>ナースルーム</t>
    <phoneticPr fontId="1"/>
  </si>
  <si>
    <t>-16</t>
    <phoneticPr fontId="1"/>
  </si>
  <si>
    <t>－冷暖房・空調器具類</t>
    <rPh sb="1" eb="4">
      <t>レイダンボウ</t>
    </rPh>
    <rPh sb="5" eb="7">
      <t>クウチョウ</t>
    </rPh>
    <rPh sb="7" eb="9">
      <t>キグ</t>
    </rPh>
    <phoneticPr fontId="1"/>
  </si>
  <si>
    <t>№　　　品名　　冷暖房・空調器具類</t>
    <rPh sb="8" eb="11">
      <t>レイダンボウ</t>
    </rPh>
    <rPh sb="12" eb="14">
      <t>クウチョウ</t>
    </rPh>
    <rPh sb="14" eb="16">
      <t>キグ</t>
    </rPh>
    <phoneticPr fontId="1"/>
  </si>
  <si>
    <t>-99</t>
    <phoneticPr fontId="1"/>
  </si>
  <si>
    <t>－その他の一般器具・機器類</t>
    <rPh sb="1" eb="4">
      <t>ソノタ</t>
    </rPh>
    <rPh sb="5" eb="7">
      <t>イッパン</t>
    </rPh>
    <rPh sb="7" eb="9">
      <t>キグ</t>
    </rPh>
    <rPh sb="10" eb="12">
      <t>キキ</t>
    </rPh>
    <phoneticPr fontId="1"/>
  </si>
  <si>
    <t>-20</t>
  </si>
  <si>
    <t>-20</t>
    <phoneticPr fontId="1"/>
  </si>
  <si>
    <t>03</t>
  </si>
  <si>
    <t>03</t>
    <phoneticPr fontId="1"/>
  </si>
  <si>
    <t>医療用機器類</t>
  </si>
  <si>
    <t>医療用機器類</t>
    <rPh sb="0" eb="3">
      <t>イリョウヨウ</t>
    </rPh>
    <rPh sb="3" eb="6">
      <t>キキルイ</t>
    </rPh>
    <phoneticPr fontId="1"/>
  </si>
  <si>
    <t>－看護関連機器類</t>
  </si>
  <si>
    <t>－看護関連機器類</t>
    <rPh sb="1" eb="3">
      <t>カンゴ</t>
    </rPh>
    <rPh sb="3" eb="5">
      <t>カンレン</t>
    </rPh>
    <rPh sb="5" eb="7">
      <t>キキ</t>
    </rPh>
    <phoneticPr fontId="1"/>
  </si>
  <si>
    <t>05</t>
  </si>
  <si>
    <t>05</t>
    <phoneticPr fontId="1"/>
  </si>
  <si>
    <t>-01</t>
    <phoneticPr fontId="1"/>
  </si>
  <si>
    <t>情報及び通信機器類</t>
  </si>
  <si>
    <t>情報及び通信機器類</t>
    <rPh sb="0" eb="2">
      <t>ジョウホウ</t>
    </rPh>
    <rPh sb="2" eb="3">
      <t>オヨ</t>
    </rPh>
    <rPh sb="4" eb="6">
      <t>ツウシン</t>
    </rPh>
    <rPh sb="6" eb="9">
      <t>キキルイ</t>
    </rPh>
    <phoneticPr fontId="1"/>
  </si>
  <si>
    <t>－音響・映像及び放送機器</t>
    <rPh sb="1" eb="3">
      <t>オンキョウ</t>
    </rPh>
    <rPh sb="4" eb="6">
      <t>エイゾウ</t>
    </rPh>
    <rPh sb="6" eb="7">
      <t>オヨ</t>
    </rPh>
    <rPh sb="8" eb="10">
      <t>ホウソウ</t>
    </rPh>
    <rPh sb="10" eb="12">
      <t>キキ</t>
    </rPh>
    <phoneticPr fontId="1"/>
  </si>
  <si>
    <t>-02</t>
    <phoneticPr fontId="1"/>
  </si>
  <si>
    <t>－写真・映写機類</t>
    <rPh sb="1" eb="3">
      <t>シャシン</t>
    </rPh>
    <rPh sb="4" eb="5">
      <t>エイゾウ</t>
    </rPh>
    <rPh sb="5" eb="6">
      <t>シャ</t>
    </rPh>
    <rPh sb="6" eb="7">
      <t>キ</t>
    </rPh>
    <rPh sb="7" eb="8">
      <t>ルイ</t>
    </rPh>
    <phoneticPr fontId="1"/>
  </si>
  <si>
    <t>-03</t>
    <phoneticPr fontId="1"/>
  </si>
  <si>
    <t>－情報処理関連機器類</t>
    <rPh sb="1" eb="3">
      <t>ジョウホウ</t>
    </rPh>
    <rPh sb="3" eb="5">
      <t>ショリ</t>
    </rPh>
    <rPh sb="5" eb="7">
      <t>カンレン</t>
    </rPh>
    <rPh sb="9" eb="10">
      <t>ルイ</t>
    </rPh>
    <phoneticPr fontId="1"/>
  </si>
  <si>
    <t>－有線・無線通信関連機器類</t>
    <rPh sb="1" eb="3">
      <t>ユウセン</t>
    </rPh>
    <rPh sb="4" eb="6">
      <t>ムセン</t>
    </rPh>
    <rPh sb="6" eb="8">
      <t>ツウシン</t>
    </rPh>
    <rPh sb="8" eb="10">
      <t>カンレン</t>
    </rPh>
    <rPh sb="12" eb="13">
      <t>ルイ</t>
    </rPh>
    <phoneticPr fontId="1"/>
  </si>
  <si>
    <t>-06</t>
    <phoneticPr fontId="1"/>
  </si>
  <si>
    <t>06</t>
    <phoneticPr fontId="1"/>
  </si>
  <si>
    <t>工作及び作業用機器類</t>
    <rPh sb="0" eb="2">
      <t>コウサク</t>
    </rPh>
    <rPh sb="4" eb="7">
      <t>サギョウヨウ</t>
    </rPh>
    <phoneticPr fontId="1"/>
  </si>
  <si>
    <t>－工具及び道具類</t>
    <rPh sb="1" eb="3">
      <t>コウグ</t>
    </rPh>
    <rPh sb="3" eb="4">
      <t>オヨ</t>
    </rPh>
    <rPh sb="5" eb="7">
      <t>ドウグ</t>
    </rPh>
    <rPh sb="7" eb="8">
      <t>ルイ</t>
    </rPh>
    <phoneticPr fontId="1"/>
  </si>
  <si>
    <t>07</t>
    <phoneticPr fontId="1"/>
  </si>
  <si>
    <t>船車類</t>
    <rPh sb="0" eb="1">
      <t>フネ</t>
    </rPh>
    <rPh sb="1" eb="2">
      <t>クルマ</t>
    </rPh>
    <rPh sb="2" eb="3">
      <t>ルイ</t>
    </rPh>
    <phoneticPr fontId="1"/>
  </si>
  <si>
    <t>－普通自動車</t>
    <rPh sb="1" eb="3">
      <t>フツウ</t>
    </rPh>
    <rPh sb="3" eb="6">
      <t>ジドウシャ</t>
    </rPh>
    <phoneticPr fontId="1"/>
  </si>
  <si>
    <t>10</t>
  </si>
  <si>
    <t>10</t>
    <phoneticPr fontId="1"/>
  </si>
  <si>
    <t>図書類</t>
  </si>
  <si>
    <t>図書類</t>
    <rPh sb="0" eb="2">
      <t>トショ</t>
    </rPh>
    <phoneticPr fontId="1"/>
  </si>
  <si>
    <t>－図書類</t>
    <rPh sb="1" eb="4">
      <t>トショルイ</t>
    </rPh>
    <phoneticPr fontId="1"/>
  </si>
  <si>
    <t>№　　　品名　　書籍</t>
    <rPh sb="8" eb="10">
      <t>ショセキ</t>
    </rPh>
    <phoneticPr fontId="1"/>
  </si>
  <si>
    <t>-03</t>
    <phoneticPr fontId="1"/>
  </si>
  <si>
    <t>－プログラムソフトウエア</t>
    <phoneticPr fontId="1"/>
  </si>
  <si>
    <t>№　　　品名　　パソコン用ソフト</t>
    <rPh sb="12" eb="13">
      <t>ヨウ</t>
    </rPh>
    <phoneticPr fontId="1"/>
  </si>
  <si>
    <t>カメラ　ペンタックス　ズーム90WR</t>
    <phoneticPr fontId="1"/>
  </si>
  <si>
    <t>初度調弁</t>
    <rPh sb="0" eb="1">
      <t>ショ</t>
    </rPh>
    <rPh sb="1" eb="2">
      <t>ド</t>
    </rPh>
    <rPh sb="2" eb="3">
      <t>チョウ</t>
    </rPh>
    <rPh sb="3" eb="4">
      <t>ベン</t>
    </rPh>
    <phoneticPr fontId="1"/>
  </si>
  <si>
    <t>脚立　ウチダ　NZ120</t>
    <rPh sb="0" eb="2">
      <t>キャタツ</t>
    </rPh>
    <phoneticPr fontId="1"/>
  </si>
  <si>
    <t>更衣室倉庫玄関</t>
    <rPh sb="0" eb="3">
      <t>コウイシツ</t>
    </rPh>
    <rPh sb="3" eb="5">
      <t>ソウコ</t>
    </rPh>
    <rPh sb="5" eb="7">
      <t>ゲンカン</t>
    </rPh>
    <phoneticPr fontId="1"/>
  </si>
  <si>
    <t>№　　　品名　　その他一般器具・機器類</t>
    <rPh sb="8" eb="11">
      <t>ソノホカ</t>
    </rPh>
    <rPh sb="11" eb="13">
      <t>イッパン</t>
    </rPh>
    <rPh sb="13" eb="15">
      <t>キグ</t>
    </rPh>
    <rPh sb="16" eb="18">
      <t>キキ</t>
    </rPh>
    <phoneticPr fontId="1"/>
  </si>
  <si>
    <t>№　　　品名　　パソコン</t>
    <phoneticPr fontId="1"/>
  </si>
  <si>
    <t>パソコン本体　日立FLORA PC-5DM02-D83MA</t>
    <rPh sb="4" eb="6">
      <t>ホンタイ</t>
    </rPh>
    <rPh sb="7" eb="9">
      <t>ヒタチ</t>
    </rPh>
    <phoneticPr fontId="1"/>
  </si>
  <si>
    <t>カラーディスプレイ　日立 15インチ PC-PC1550</t>
    <rPh sb="10" eb="12">
      <t>ヒタチ</t>
    </rPh>
    <phoneticPr fontId="1"/>
  </si>
  <si>
    <t>-05</t>
    <phoneticPr fontId="1"/>
  </si>
  <si>
    <t>ファクシミリ　東芝MFX-60</t>
    <rPh sb="7" eb="9">
      <t>トウシバ</t>
    </rPh>
    <phoneticPr fontId="1"/>
  </si>
  <si>
    <t>№　　　品名　　音響機器類</t>
    <rPh sb="8" eb="10">
      <t>オンキョウ</t>
    </rPh>
    <rPh sb="10" eb="12">
      <t>キキ</t>
    </rPh>
    <rPh sb="12" eb="13">
      <t>ルイ</t>
    </rPh>
    <phoneticPr fontId="1"/>
  </si>
  <si>
    <t>CDカセットプレーヤー　松下 RXED77</t>
    <rPh sb="12" eb="14">
      <t>マツシタ</t>
    </rPh>
    <phoneticPr fontId="1"/>
  </si>
  <si>
    <t>－診断用機械器具</t>
    <rPh sb="1" eb="4">
      <t>シンダンヨウ</t>
    </rPh>
    <rPh sb="4" eb="6">
      <t>キカイ</t>
    </rPh>
    <rPh sb="6" eb="8">
      <t>キグ</t>
    </rPh>
    <phoneticPr fontId="1"/>
  </si>
  <si>
    <t>№　　　品名　　診断用機械器具</t>
    <rPh sb="8" eb="11">
      <t>シンダンヨウ</t>
    </rPh>
    <rPh sb="11" eb="13">
      <t>キカイ</t>
    </rPh>
    <rPh sb="13" eb="15">
      <t>キグ</t>
    </rPh>
    <phoneticPr fontId="1"/>
  </si>
  <si>
    <t>血圧計　ムラナカ 070-001-14</t>
    <rPh sb="0" eb="3">
      <t>ケツアツケイ</t>
    </rPh>
    <phoneticPr fontId="1"/>
  </si>
  <si>
    <t>－処置用機械器具</t>
    <rPh sb="1" eb="3">
      <t>ショチ</t>
    </rPh>
    <phoneticPr fontId="1"/>
  </si>
  <si>
    <t>吸引器　ムラナカ 011-003-01</t>
    <rPh sb="0" eb="2">
      <t>キュウインキ</t>
    </rPh>
    <rPh sb="2" eb="3">
      <t>キ</t>
    </rPh>
    <phoneticPr fontId="1"/>
  </si>
  <si>
    <t>-99</t>
    <phoneticPr fontId="1"/>
  </si>
  <si>
    <t>－その他の医療器具・機器類</t>
    <rPh sb="1" eb="4">
      <t>ソノタ</t>
    </rPh>
    <rPh sb="5" eb="7">
      <t>イリョウ</t>
    </rPh>
    <rPh sb="7" eb="9">
      <t>キグ</t>
    </rPh>
    <rPh sb="10" eb="13">
      <t>キキルイ</t>
    </rPh>
    <phoneticPr fontId="1"/>
  </si>
  <si>
    <t>担架　ウチダ　YAA-W</t>
    <rPh sb="0" eb="2">
      <t>タンカ</t>
    </rPh>
    <phoneticPr fontId="1"/>
  </si>
  <si>
    <t>携帯用酸素吸入器　オバタ　O2パック</t>
    <rPh sb="0" eb="3">
      <t>ケイタイヨウ</t>
    </rPh>
    <rPh sb="3" eb="5">
      <t>サンソ</t>
    </rPh>
    <rPh sb="5" eb="8">
      <t>キュウニュウキ</t>
    </rPh>
    <phoneticPr fontId="1"/>
  </si>
  <si>
    <t>－家庭用治療器</t>
    <rPh sb="1" eb="4">
      <t>カテイヨウ</t>
    </rPh>
    <rPh sb="4" eb="7">
      <t>チリョウキ</t>
    </rPh>
    <phoneticPr fontId="1"/>
  </si>
  <si>
    <t>№　　　品名　　家庭用治療器</t>
    <rPh sb="8" eb="11">
      <t>カテイヨウ</t>
    </rPh>
    <rPh sb="11" eb="13">
      <t>チリョウ</t>
    </rPh>
    <phoneticPr fontId="1"/>
  </si>
  <si>
    <t>標準車椅子　日進　NS-1</t>
    <rPh sb="0" eb="2">
      <t>ヒョウジュン</t>
    </rPh>
    <rPh sb="2" eb="5">
      <t>クルマイス</t>
    </rPh>
    <rPh sb="6" eb="7">
      <t>ニッシ</t>
    </rPh>
    <rPh sb="7" eb="8">
      <t>スス</t>
    </rPh>
    <phoneticPr fontId="1"/>
  </si>
  <si>
    <t>介助車椅子　日進　NH-1A</t>
    <rPh sb="0" eb="2">
      <t>カイジョ</t>
    </rPh>
    <rPh sb="2" eb="5">
      <t>クルマイス</t>
    </rPh>
    <rPh sb="6" eb="7">
      <t>ニッシ</t>
    </rPh>
    <rPh sb="7" eb="8">
      <t>スス</t>
    </rPh>
    <phoneticPr fontId="1"/>
  </si>
  <si>
    <t>リクライニング車椅子　日進NHR-1</t>
    <rPh sb="7" eb="10">
      <t>クルマイス</t>
    </rPh>
    <rPh sb="11" eb="13">
      <t>ニッシン</t>
    </rPh>
    <phoneticPr fontId="1"/>
  </si>
  <si>
    <t>電気カミソリ　松下　ES764</t>
    <rPh sb="0" eb="2">
      <t>デンキ</t>
    </rPh>
    <rPh sb="7" eb="9">
      <t>マツシタ</t>
    </rPh>
    <phoneticPr fontId="1"/>
  </si>
  <si>
    <t>上下昇降テーブル　チトセSWT-1890H</t>
    <rPh sb="0" eb="2">
      <t>ジョウゲ</t>
    </rPh>
    <rPh sb="2" eb="4">
      <t>ショウコウ</t>
    </rPh>
    <phoneticPr fontId="1"/>
  </si>
  <si>
    <t>折り畳み四輪歩行車　                                                        日本アビリティーズ社№8804-00</t>
    <rPh sb="0" eb="3">
      <t>オリタタ</t>
    </rPh>
    <rPh sb="4" eb="5">
      <t>４</t>
    </rPh>
    <rPh sb="5" eb="6">
      <t>リン</t>
    </rPh>
    <rPh sb="6" eb="8">
      <t>ホコウシャ</t>
    </rPh>
    <rPh sb="8" eb="9">
      <t>シャ</t>
    </rPh>
    <rPh sb="66" eb="68">
      <t>ニホン</t>
    </rPh>
    <rPh sb="75" eb="76">
      <t>シャ</t>
    </rPh>
    <phoneticPr fontId="1"/>
  </si>
  <si>
    <t>ポータブルトイレ　日本アビリティーズ社№5237-00</t>
    <rPh sb="9" eb="11">
      <t>ニホン</t>
    </rPh>
    <rPh sb="18" eb="19">
      <t>シャ</t>
    </rPh>
    <phoneticPr fontId="1"/>
  </si>
  <si>
    <t>浴槽台　ウチダ　720-0041</t>
    <rPh sb="0" eb="2">
      <t>ヨクソウ</t>
    </rPh>
    <rPh sb="2" eb="3">
      <t>ダイ</t>
    </rPh>
    <phoneticPr fontId="1"/>
  </si>
  <si>
    <t>パンフレットラック　ITO KA4-9</t>
    <phoneticPr fontId="1"/>
  </si>
  <si>
    <t>相談室</t>
    <rPh sb="0" eb="3">
      <t>ソウダンシツ</t>
    </rPh>
    <phoneticPr fontId="1"/>
  </si>
  <si>
    <t>ロッカーＳ扉３連　ウチダ333-3303</t>
    <rPh sb="5" eb="6">
      <t>トビラ</t>
    </rPh>
    <rPh sb="7" eb="8">
      <t>レン</t>
    </rPh>
    <phoneticPr fontId="1"/>
  </si>
  <si>
    <t>金庫　ライオン467-97MD-N</t>
    <rPh sb="0" eb="2">
      <t>キンコ</t>
    </rPh>
    <phoneticPr fontId="1"/>
  </si>
  <si>
    <t>ビジネスキッチン　ウチダ26M型 318-2265</t>
    <rPh sb="15" eb="16">
      <t>カタ</t>
    </rPh>
    <phoneticPr fontId="1"/>
  </si>
  <si>
    <t>ビデオカメラ　ソニーCCD-TRV91</t>
    <phoneticPr fontId="1"/>
  </si>
  <si>
    <t>スライドプロジェクター　キャビンCS-30PX</t>
    <phoneticPr fontId="1"/>
  </si>
  <si>
    <t>№　　　品名　　写真・映写機類</t>
    <rPh sb="8" eb="10">
      <t>シャシン</t>
    </rPh>
    <rPh sb="11" eb="12">
      <t>エイゾウ</t>
    </rPh>
    <rPh sb="12" eb="13">
      <t>シャ</t>
    </rPh>
    <rPh sb="13" eb="14">
      <t>キ</t>
    </rPh>
    <rPh sb="14" eb="15">
      <t>ルイ</t>
    </rPh>
    <phoneticPr fontId="1"/>
  </si>
  <si>
    <t>包帯交換車　ウチダ530-2351</t>
    <rPh sb="0" eb="2">
      <t>ホウタイ</t>
    </rPh>
    <rPh sb="2" eb="4">
      <t>コウカン</t>
    </rPh>
    <rPh sb="4" eb="5">
      <t>シャ</t>
    </rPh>
    <phoneticPr fontId="1"/>
  </si>
  <si>
    <t>自動手指消毒器　サラヤ　HDI-2000</t>
    <rPh sb="0" eb="2">
      <t>ジドウ</t>
    </rPh>
    <rPh sb="2" eb="3">
      <t>テ</t>
    </rPh>
    <rPh sb="3" eb="4">
      <t>ユビ</t>
    </rPh>
    <rPh sb="4" eb="7">
      <t>ショウドクキ</t>
    </rPh>
    <phoneticPr fontId="1"/>
  </si>
  <si>
    <t>№　　　品名　　その他医療器具・機器類</t>
    <rPh sb="8" eb="11">
      <t>ソノホカ</t>
    </rPh>
    <rPh sb="11" eb="13">
      <t>イリョウ</t>
    </rPh>
    <rPh sb="13" eb="15">
      <t>キグ</t>
    </rPh>
    <rPh sb="16" eb="19">
      <t>キキルイ</t>
    </rPh>
    <phoneticPr fontId="1"/>
  </si>
  <si>
    <t>№　　　品名　　工具セット</t>
    <rPh sb="8" eb="10">
      <t>コウグ</t>
    </rPh>
    <phoneticPr fontId="1"/>
  </si>
  <si>
    <t>ビルメンカート</t>
    <phoneticPr fontId="1"/>
  </si>
  <si>
    <t>倉庫</t>
    <rPh sb="0" eb="2">
      <t>ソウコ</t>
    </rPh>
    <phoneticPr fontId="1"/>
  </si>
  <si>
    <t>教卓</t>
    <rPh sb="0" eb="2">
      <t>キョウタク</t>
    </rPh>
    <phoneticPr fontId="1"/>
  </si>
  <si>
    <t>№　　　品名　　電話／ＦＡＸ等</t>
    <rPh sb="8" eb="10">
      <t>デンワ</t>
    </rPh>
    <rPh sb="14" eb="15">
      <t>ナド</t>
    </rPh>
    <phoneticPr fontId="1"/>
  </si>
  <si>
    <t>携帯電話用キット</t>
    <rPh sb="0" eb="2">
      <t>ケイタイ</t>
    </rPh>
    <rPh sb="2" eb="4">
      <t>デンワ</t>
    </rPh>
    <rPh sb="4" eb="5">
      <t>ヨウ</t>
    </rPh>
    <phoneticPr fontId="1"/>
  </si>
  <si>
    <t>『港北区地図』</t>
    <rPh sb="1" eb="4">
      <t>コウホクク</t>
    </rPh>
    <rPh sb="4" eb="6">
      <t>チズ</t>
    </rPh>
    <phoneticPr fontId="1"/>
  </si>
  <si>
    <t>『神奈川区地図』</t>
    <rPh sb="1" eb="5">
      <t>カナガワク</t>
    </rPh>
    <rPh sb="5" eb="7">
      <t>チズ</t>
    </rPh>
    <phoneticPr fontId="1"/>
  </si>
  <si>
    <t>『鶴見区地図』</t>
    <rPh sb="1" eb="4">
      <t>ツルミク</t>
    </rPh>
    <rPh sb="4" eb="6">
      <t>チズ</t>
    </rPh>
    <phoneticPr fontId="1"/>
  </si>
  <si>
    <t>ワープロソフト　一太郎７　ジャストシステム</t>
    <rPh sb="8" eb="11">
      <t>イチタロウ</t>
    </rPh>
    <phoneticPr fontId="1"/>
  </si>
  <si>
    <t>ロータスオフィス</t>
    <phoneticPr fontId="1"/>
  </si>
  <si>
    <t>パラケアマットレス（キャスター付き）</t>
    <rPh sb="15" eb="16">
      <t>ツ</t>
    </rPh>
    <phoneticPr fontId="1"/>
  </si>
  <si>
    <t>CPUアクセラレータ</t>
    <phoneticPr fontId="1"/>
  </si>
  <si>
    <t>デスクトップ用メモリ</t>
    <rPh sb="6" eb="7">
      <t>ヨウ</t>
    </rPh>
    <phoneticPr fontId="1"/>
  </si>
  <si>
    <t>内蔵ハードディスク</t>
    <rPh sb="0" eb="2">
      <t>ナイゾウ</t>
    </rPh>
    <phoneticPr fontId="1"/>
  </si>
  <si>
    <t>マイクロソフト　エクセル</t>
    <phoneticPr fontId="1"/>
  </si>
  <si>
    <t>寺尾地域ケアプラザ</t>
    <rPh sb="0" eb="2">
      <t>テラオ</t>
    </rPh>
    <rPh sb="2" eb="4">
      <t>チイキ</t>
    </rPh>
    <phoneticPr fontId="1"/>
  </si>
  <si>
    <t>№１　　　品名　　事務用机</t>
    <rPh sb="9" eb="12">
      <t>ジムヨウ</t>
    </rPh>
    <rPh sb="12" eb="13">
      <t>ツクエ</t>
    </rPh>
    <phoneticPr fontId="1"/>
  </si>
  <si>
    <t>№２　　　品名　　事務用イス</t>
    <phoneticPr fontId="1"/>
  </si>
  <si>
    <t>№３　　　品名　　テーブル</t>
    <phoneticPr fontId="1"/>
  </si>
  <si>
    <t>№４　　　品名　　イス／ベンチ</t>
    <phoneticPr fontId="1"/>
  </si>
  <si>
    <t>№５　　　品名　　その他</t>
    <rPh sb="9" eb="12">
      <t>ソノホカ</t>
    </rPh>
    <phoneticPr fontId="1"/>
  </si>
  <si>
    <t>№１　　　品名　　厨房・給食室用機器類</t>
    <rPh sb="9" eb="11">
      <t>チュウボウ</t>
    </rPh>
    <rPh sb="12" eb="15">
      <t>キュウショクシツ</t>
    </rPh>
    <rPh sb="15" eb="16">
      <t>ヨウ</t>
    </rPh>
    <rPh sb="16" eb="18">
      <t>キキ</t>
    </rPh>
    <phoneticPr fontId="1"/>
  </si>
  <si>
    <t>№２　　　品名　　調理室用機器類</t>
    <rPh sb="9" eb="12">
      <t>チョウリシツ</t>
    </rPh>
    <rPh sb="13" eb="15">
      <t>キキ</t>
    </rPh>
    <rPh sb="15" eb="16">
      <t>ルイ</t>
    </rPh>
    <phoneticPr fontId="1"/>
  </si>
  <si>
    <t>№３　　　品名　　その他機器類</t>
    <rPh sb="9" eb="12">
      <t>ソノホカ</t>
    </rPh>
    <rPh sb="12" eb="15">
      <t>キキルイ</t>
    </rPh>
    <phoneticPr fontId="1"/>
  </si>
  <si>
    <t>№１　　　品名　　ホワイトボード／黒板</t>
    <rPh sb="17" eb="19">
      <t>コクバン</t>
    </rPh>
    <phoneticPr fontId="1"/>
  </si>
  <si>
    <t>№２　　　品名　　事務用機器類</t>
    <phoneticPr fontId="1"/>
  </si>
  <si>
    <t>№１　　　品名　　車椅子</t>
    <rPh sb="9" eb="12">
      <t>クルマイス</t>
    </rPh>
    <phoneticPr fontId="1"/>
  </si>
  <si>
    <t>№２　　　品名　　その他看護関連機器類</t>
    <rPh sb="9" eb="12">
      <t>ソノタ</t>
    </rPh>
    <rPh sb="12" eb="14">
      <t>カンゴ</t>
    </rPh>
    <rPh sb="14" eb="16">
      <t>カンレン</t>
    </rPh>
    <rPh sb="16" eb="19">
      <t>キキルイ</t>
    </rPh>
    <phoneticPr fontId="1"/>
  </si>
  <si>
    <t>－文具・事務用機器類</t>
    <rPh sb="1" eb="3">
      <t>ブング</t>
    </rPh>
    <rPh sb="4" eb="6">
      <t>ジム</t>
    </rPh>
    <phoneticPr fontId="1"/>
  </si>
  <si>
    <t>浴室洗濯室</t>
    <rPh sb="0" eb="2">
      <t>ヨクシツ</t>
    </rPh>
    <rPh sb="2" eb="4">
      <t>センタク</t>
    </rPh>
    <rPh sb="4" eb="5">
      <t>シツ</t>
    </rPh>
    <phoneticPr fontId="1"/>
  </si>
  <si>
    <t>２階倉庫</t>
    <rPh sb="1" eb="2">
      <t>カイ</t>
    </rPh>
    <rPh sb="2" eb="4">
      <t>ソウコ</t>
    </rPh>
    <phoneticPr fontId="1"/>
  </si>
  <si>
    <t>廊下</t>
    <rPh sb="0" eb="2">
      <t>ロウカ</t>
    </rPh>
    <phoneticPr fontId="1"/>
  </si>
  <si>
    <t>購入</t>
    <rPh sb="0" eb="2">
      <t>コウニュウ</t>
    </rPh>
    <phoneticPr fontId="1"/>
  </si>
  <si>
    <t>ミーティングチェア　ITO FC-K4Lブルー</t>
    <phoneticPr fontId="1"/>
  </si>
  <si>
    <t>センターテーブル　オカムラ 8392TAM298 チーク</t>
    <phoneticPr fontId="1"/>
  </si>
  <si>
    <t>センターテーブル　オカムラ8329 BAW03</t>
    <phoneticPr fontId="1"/>
  </si>
  <si>
    <t>テーブル　イトーキDRC-1870MA-Z9W7</t>
    <phoneticPr fontId="1"/>
  </si>
  <si>
    <t>テーブル　イトーキDRC-1260M-Z9W7</t>
    <phoneticPr fontId="1"/>
  </si>
  <si>
    <t>テーブル イトーキDRC-1260M-Z9W7</t>
    <phoneticPr fontId="1"/>
  </si>
  <si>
    <t>テーブル イトーキDRC-1260MA</t>
    <phoneticPr fontId="1"/>
  </si>
  <si>
    <t>調理室</t>
    <rPh sb="0" eb="3">
      <t>チョウリシツ</t>
    </rPh>
    <phoneticPr fontId="1"/>
  </si>
  <si>
    <t>ダイニングチェア　天童木工　T-5527B（Bグループ）</t>
    <rPh sb="9" eb="11">
      <t>テンドウ</t>
    </rPh>
    <rPh sb="11" eb="13">
      <t>モッコウ</t>
    </rPh>
    <phoneticPr fontId="1"/>
  </si>
  <si>
    <t>事務所</t>
    <rPh sb="0" eb="3">
      <t>ジムショ</t>
    </rPh>
    <phoneticPr fontId="1"/>
  </si>
  <si>
    <t>玄関</t>
    <rPh sb="0" eb="2">
      <t>ゲンカン</t>
    </rPh>
    <phoneticPr fontId="1"/>
  </si>
  <si>
    <t>脱衣室</t>
    <rPh sb="0" eb="3">
      <t>ダツイシツ</t>
    </rPh>
    <phoneticPr fontId="1"/>
  </si>
  <si>
    <t>傘立て　イトーキLCA-145</t>
    <rPh sb="0" eb="2">
      <t>カサタ</t>
    </rPh>
    <phoneticPr fontId="1"/>
  </si>
  <si>
    <t>クリーナー　松下　MC-S150XM-A</t>
    <rPh sb="6" eb="8">
      <t>マツシタ</t>
    </rPh>
    <phoneticPr fontId="1"/>
  </si>
  <si>
    <t>クリーナー　松下  MC-S150XM-R</t>
    <rPh sb="6" eb="8">
      <t>マツシタ</t>
    </rPh>
    <phoneticPr fontId="1"/>
  </si>
  <si>
    <t>折り畳みベッド　パラマウント</t>
    <rPh sb="0" eb="3">
      <t>オリタタ</t>
    </rPh>
    <phoneticPr fontId="1"/>
  </si>
  <si>
    <t>電気炊飯器　松下SR-VH27W</t>
    <rPh sb="0" eb="2">
      <t>デンキ</t>
    </rPh>
    <phoneticPr fontId="1"/>
  </si>
  <si>
    <t>ホワイトボード　コクヨ　BB-K236W1</t>
    <phoneticPr fontId="1"/>
  </si>
  <si>
    <t>ヘルパーナースルーム</t>
    <phoneticPr fontId="1"/>
  </si>
  <si>
    <t>回転ホワイトボード　イトーキ　BBB1209 WW-TE</t>
    <rPh sb="0" eb="2">
      <t>カイテン</t>
    </rPh>
    <phoneticPr fontId="1"/>
  </si>
  <si>
    <t>ホワイトボード　コクヨ　BBR134W-W-NN</t>
    <phoneticPr fontId="1"/>
  </si>
  <si>
    <t>ホワイトボード　イトーキ　BBBP-12FD-TE　</t>
    <phoneticPr fontId="1"/>
  </si>
  <si>
    <t>ホワイトボード　コクヨ　BBF-R 134NN</t>
    <phoneticPr fontId="1"/>
  </si>
  <si>
    <t>電気ホットタオル　松下NW-237-W</t>
    <rPh sb="0" eb="2">
      <t>デンキ</t>
    </rPh>
    <rPh sb="9" eb="11">
      <t>マツシタ</t>
    </rPh>
    <phoneticPr fontId="1"/>
  </si>
  <si>
    <t>介助型車椅子　　MSC-1</t>
    <rPh sb="0" eb="2">
      <t>カイジョ</t>
    </rPh>
    <rPh sb="2" eb="3">
      <t>カタ</t>
    </rPh>
    <rPh sb="3" eb="6">
      <t>クルマイス</t>
    </rPh>
    <phoneticPr fontId="1"/>
  </si>
  <si>
    <t>軽量車椅子介助型 KA16-40S・Ｎ</t>
    <rPh sb="0" eb="2">
      <t>ケイリョウ</t>
    </rPh>
    <rPh sb="2" eb="5">
      <t>クルマイス</t>
    </rPh>
    <rPh sb="5" eb="7">
      <t>カイジョ</t>
    </rPh>
    <rPh sb="7" eb="8">
      <t>カタ</t>
    </rPh>
    <phoneticPr fontId="1"/>
  </si>
  <si>
    <t>アルミ車椅子　KA-100S</t>
    <rPh sb="3" eb="6">
      <t>クルマイス</t>
    </rPh>
    <phoneticPr fontId="1"/>
  </si>
  <si>
    <t>車椅子ウイング式 ひばりちゃん</t>
    <rPh sb="0" eb="3">
      <t>クルマイス</t>
    </rPh>
    <rPh sb="7" eb="8">
      <t>シキ</t>
    </rPh>
    <phoneticPr fontId="1"/>
  </si>
  <si>
    <t>車椅子　ニックN600</t>
    <rPh sb="0" eb="3">
      <t>クルマイス</t>
    </rPh>
    <phoneticPr fontId="1"/>
  </si>
  <si>
    <t>パソコン　ソーテックM250A</t>
    <phoneticPr fontId="1"/>
  </si>
  <si>
    <t>寄贈</t>
    <rPh sb="0" eb="2">
      <t>キゾウ</t>
    </rPh>
    <phoneticPr fontId="1"/>
  </si>
  <si>
    <t>スズキ　アルト　松友会より</t>
    <rPh sb="8" eb="9">
      <t>マツ</t>
    </rPh>
    <rPh sb="9" eb="10">
      <t>トモ</t>
    </rPh>
    <rPh sb="10" eb="11">
      <t>カイ</t>
    </rPh>
    <phoneticPr fontId="1"/>
  </si>
  <si>
    <t xml:space="preserve">スズキ　ワゴンR </t>
    <phoneticPr fontId="1"/>
  </si>
  <si>
    <t>更衣室</t>
    <rPh sb="0" eb="3">
      <t>コウイシツ</t>
    </rPh>
    <phoneticPr fontId="1"/>
  </si>
  <si>
    <t>倉庫</t>
    <rPh sb="0" eb="2">
      <t>ソウコ</t>
    </rPh>
    <phoneticPr fontId="1"/>
  </si>
  <si>
    <t>ベンチ　コクヨ CN-820BPN</t>
    <phoneticPr fontId="1"/>
  </si>
  <si>
    <t>脱衣室</t>
    <rPh sb="0" eb="3">
      <t>ダツイシツ</t>
    </rPh>
    <phoneticPr fontId="1"/>
  </si>
  <si>
    <t>壁面収納３枚引き戸型戸棚　イトーキHFM-108RS-WE</t>
    <rPh sb="0" eb="2">
      <t>ヘキメン</t>
    </rPh>
    <rPh sb="2" eb="4">
      <t>シュウノウ</t>
    </rPh>
    <rPh sb="5" eb="6">
      <t>マイ</t>
    </rPh>
    <rPh sb="6" eb="9">
      <t>ヒキド</t>
    </rPh>
    <rPh sb="9" eb="10">
      <t>カタ</t>
    </rPh>
    <rPh sb="10" eb="12">
      <t>トダナ</t>
    </rPh>
    <phoneticPr fontId="1"/>
  </si>
  <si>
    <t>厨房用棚  エレクター</t>
    <rPh sb="0" eb="2">
      <t>チュウボウ</t>
    </rPh>
    <rPh sb="2" eb="3">
      <t>ヨウ</t>
    </rPh>
    <rPh sb="3" eb="4">
      <t>タナ</t>
    </rPh>
    <phoneticPr fontId="1"/>
  </si>
  <si>
    <t>壁面収納クリスタルトレー型戸棚 イトーキ　HFM-108KAT-WE</t>
    <rPh sb="0" eb="2">
      <t>ヘキメン</t>
    </rPh>
    <rPh sb="2" eb="4">
      <t>シュウノウ</t>
    </rPh>
    <rPh sb="12" eb="13">
      <t>カタ</t>
    </rPh>
    <rPh sb="13" eb="15">
      <t>トダナ</t>
    </rPh>
    <phoneticPr fontId="1"/>
  </si>
  <si>
    <t>壁面収納３段引出型 イトーキ　HFM-128ALS-WE</t>
    <rPh sb="0" eb="2">
      <t>ヘキメン</t>
    </rPh>
    <rPh sb="2" eb="4">
      <t>シュウノウ</t>
    </rPh>
    <rPh sb="5" eb="6">
      <t>ダン</t>
    </rPh>
    <rPh sb="6" eb="7">
      <t>ヒキド</t>
    </rPh>
    <rPh sb="7" eb="8">
      <t>デ</t>
    </rPh>
    <rPh sb="8" eb="9">
      <t>カタ</t>
    </rPh>
    <phoneticPr fontId="1"/>
  </si>
  <si>
    <t>ローカウンター 　イトーキ　NHY-677KN-WE</t>
    <phoneticPr fontId="1"/>
  </si>
  <si>
    <t>ワーキングテーブル  エレクター</t>
    <phoneticPr fontId="1"/>
  </si>
  <si>
    <t>アルミ両手鍋 　圧力鍋　セブ12L</t>
    <rPh sb="3" eb="4">
      <t>リョウ</t>
    </rPh>
    <rPh sb="4" eb="6">
      <t>テナベ</t>
    </rPh>
    <rPh sb="8" eb="10">
      <t>アツリョク</t>
    </rPh>
    <rPh sb="10" eb="11">
      <t>ナベ</t>
    </rPh>
    <phoneticPr fontId="1"/>
  </si>
  <si>
    <t>電気炊飯器　松下　SRUH36</t>
    <rPh sb="0" eb="2">
      <t>デンキ</t>
    </rPh>
    <rPh sb="2" eb="5">
      <t>スイハンキ</t>
    </rPh>
    <rPh sb="6" eb="8">
      <t>マツシタ</t>
    </rPh>
    <phoneticPr fontId="1"/>
  </si>
  <si>
    <t>自動製氷器  東芝　RTI12S1</t>
    <rPh sb="0" eb="2">
      <t>ジドウ</t>
    </rPh>
    <rPh sb="2" eb="5">
      <t>セイヒョウキ</t>
    </rPh>
    <rPh sb="7" eb="9">
      <t>トウシバ</t>
    </rPh>
    <phoneticPr fontId="1"/>
  </si>
  <si>
    <t>壁掛け扇風機  松下　F-G303R</t>
    <rPh sb="0" eb="2">
      <t>カベカ</t>
    </rPh>
    <rPh sb="3" eb="6">
      <t>センプウキ</t>
    </rPh>
    <rPh sb="8" eb="10">
      <t>マツシタ</t>
    </rPh>
    <phoneticPr fontId="1"/>
  </si>
  <si>
    <t>加湿器 松下　FE-05KTR-HW</t>
    <rPh sb="0" eb="3">
      <t>カシツキ</t>
    </rPh>
    <rPh sb="4" eb="6">
      <t>マツシタ</t>
    </rPh>
    <phoneticPr fontId="1"/>
  </si>
  <si>
    <t>№　　　品名　　処置用機械器具</t>
    <rPh sb="8" eb="10">
      <t>ショチ</t>
    </rPh>
    <phoneticPr fontId="1"/>
  </si>
  <si>
    <t>車椅子用体重計　TANITA PWC-620</t>
    <rPh sb="0" eb="3">
      <t>クルマイス</t>
    </rPh>
    <rPh sb="3" eb="4">
      <t>ヨウ</t>
    </rPh>
    <rPh sb="4" eb="7">
      <t>タイジュウケイ</t>
    </rPh>
    <phoneticPr fontId="1"/>
  </si>
  <si>
    <t>歩行器  日進　NW-1</t>
    <rPh sb="0" eb="3">
      <t>ホコウキ</t>
    </rPh>
    <rPh sb="5" eb="7">
      <t>ニッシン</t>
    </rPh>
    <phoneticPr fontId="1"/>
  </si>
  <si>
    <t>OHP　ウチダ　CU-300</t>
    <phoneticPr fontId="1"/>
  </si>
  <si>
    <t>OHPテーブル ウチダ　CT-100S</t>
    <phoneticPr fontId="1"/>
  </si>
  <si>
    <t>プリンター 富士ゼロックス　Laser Press 2100PS J5</t>
    <rPh sb="6" eb="8">
      <t>フジ</t>
    </rPh>
    <phoneticPr fontId="1"/>
  </si>
  <si>
    <t>ノートパソコン 東芝　300CDS</t>
    <rPh sb="8" eb="10">
      <t>トウシバ</t>
    </rPh>
    <phoneticPr fontId="1"/>
  </si>
  <si>
    <t>コードレスチャイム　長谷川貞吉商店</t>
    <rPh sb="10" eb="13">
      <t>ハセガワ</t>
    </rPh>
    <rPh sb="13" eb="15">
      <t>サダキチ</t>
    </rPh>
    <rPh sb="15" eb="17">
      <t>ショウテン</t>
    </rPh>
    <phoneticPr fontId="1"/>
  </si>
  <si>
    <t>携帯電話　NTTDocomo P205</t>
    <rPh sb="0" eb="2">
      <t>ケイタイ</t>
    </rPh>
    <rPh sb="2" eb="4">
      <t>デンワ</t>
    </rPh>
    <phoneticPr fontId="1"/>
  </si>
  <si>
    <t>トランシーバー 松下　RJ-PX30-K</t>
    <rPh sb="8" eb="10">
      <t>マツシタ</t>
    </rPh>
    <phoneticPr fontId="1"/>
  </si>
  <si>
    <t>バッテリーチャージャー 東芝　PA2488U</t>
    <rPh sb="12" eb="14">
      <t>トウシバ</t>
    </rPh>
    <phoneticPr fontId="1"/>
  </si>
  <si>
    <t xml:space="preserve">バッテリーパック 東芝　PA4287U </t>
    <rPh sb="9" eb="11">
      <t>トウシバ</t>
    </rPh>
    <phoneticPr fontId="1"/>
  </si>
  <si>
    <t>１０人乗りワゴン車 　日産　HOMY</t>
    <rPh sb="2" eb="3">
      <t>ニン</t>
    </rPh>
    <rPh sb="3" eb="4">
      <t>ノリ</t>
    </rPh>
    <rPh sb="5" eb="9">
      <t>ワゴンシャ</t>
    </rPh>
    <rPh sb="11" eb="13">
      <t>ニッサン</t>
    </rPh>
    <phoneticPr fontId="1"/>
  </si>
  <si>
    <t>車椅子昇降リフト付き１０人乗りワゴン車  日産　HOMY</t>
    <rPh sb="0" eb="3">
      <t>クルマイス</t>
    </rPh>
    <rPh sb="3" eb="5">
      <t>ショウコウ</t>
    </rPh>
    <rPh sb="8" eb="9">
      <t>ツ</t>
    </rPh>
    <rPh sb="12" eb="13">
      <t>ニン</t>
    </rPh>
    <rPh sb="13" eb="14">
      <t>ノ</t>
    </rPh>
    <rPh sb="15" eb="19">
      <t>ワゴンシャ</t>
    </rPh>
    <rPh sb="21" eb="22">
      <t>ニッシン</t>
    </rPh>
    <rPh sb="22" eb="23">
      <t>サン</t>
    </rPh>
    <phoneticPr fontId="1"/>
  </si>
  <si>
    <t>大分類   中分類</t>
    <phoneticPr fontId="1"/>
  </si>
  <si>
    <t>H8</t>
    <phoneticPr fontId="1"/>
  </si>
  <si>
    <t>輪投げ　ウチダ　792-056730</t>
    <rPh sb="0" eb="2">
      <t>ワナ</t>
    </rPh>
    <phoneticPr fontId="1"/>
  </si>
  <si>
    <t>ゲートボールセット　ウチダ　TD-2　829-070972</t>
    <phoneticPr fontId="1"/>
  </si>
  <si>
    <t>台車　ウチダ　SPA-S(DX)型　356-2140</t>
    <rPh sb="0" eb="2">
      <t>ダイシャ</t>
    </rPh>
    <rPh sb="16" eb="17">
      <t>カタ</t>
    </rPh>
    <phoneticPr fontId="1"/>
  </si>
  <si>
    <t>ミーティングテーブル　ウチダ　ST-2657 　</t>
    <phoneticPr fontId="1"/>
  </si>
  <si>
    <t>スタッキングチェア　イトーキKKR-110AE-Z9</t>
    <phoneticPr fontId="1"/>
  </si>
  <si>
    <t>L型ロッカー３人用　イトーキHDL-0931SS-WE</t>
    <rPh sb="1" eb="2">
      <t>カタ</t>
    </rPh>
    <rPh sb="7" eb="8">
      <t>ニン</t>
    </rPh>
    <rPh sb="8" eb="9">
      <t>ヨウ</t>
    </rPh>
    <phoneticPr fontId="1"/>
  </si>
  <si>
    <t>トレーキャビネット　ウチダ263-2216</t>
    <phoneticPr fontId="1"/>
  </si>
  <si>
    <t xml:space="preserve">掃除用具ロッカー　ライオン582-01№400N </t>
    <rPh sb="0" eb="2">
      <t>ソウジ</t>
    </rPh>
    <rPh sb="2" eb="4">
      <t>ヨウグ</t>
    </rPh>
    <phoneticPr fontId="1"/>
  </si>
  <si>
    <t>自動食器洗浄機 Tanico TDWD-60SBGL</t>
    <rPh sb="0" eb="2">
      <t>ジドウ</t>
    </rPh>
    <rPh sb="2" eb="4">
      <t>ショッキ</t>
    </rPh>
    <rPh sb="4" eb="7">
      <t>センジョウキ</t>
    </rPh>
    <phoneticPr fontId="1"/>
  </si>
  <si>
    <t>№　　　品名　　自動車【重要物品】</t>
    <rPh sb="8" eb="11">
      <t>ジドウシャ</t>
    </rPh>
    <rPh sb="12" eb="14">
      <t>ジュウヨウ</t>
    </rPh>
    <rPh sb="14" eb="16">
      <t>ブッピン</t>
    </rPh>
    <phoneticPr fontId="1"/>
  </si>
  <si>
    <t>保管換</t>
    <rPh sb="0" eb="2">
      <t>ホカン</t>
    </rPh>
    <rPh sb="2" eb="3">
      <t>ガ</t>
    </rPh>
    <phoneticPr fontId="1"/>
  </si>
  <si>
    <t>地域ケアルーム</t>
    <rPh sb="0" eb="2">
      <t>チイキ</t>
    </rPh>
    <phoneticPr fontId="1"/>
  </si>
  <si>
    <t>多目的ホール</t>
    <rPh sb="0" eb="3">
      <t>タモクテキ</t>
    </rPh>
    <phoneticPr fontId="1"/>
  </si>
  <si>
    <t>購入</t>
    <rPh sb="0" eb="2">
      <t>コウニュウ</t>
    </rPh>
    <phoneticPr fontId="1"/>
  </si>
  <si>
    <t>住宅地図ソフト　デジタウン鶴見区</t>
    <rPh sb="0" eb="2">
      <t>ジュウタク</t>
    </rPh>
    <rPh sb="2" eb="4">
      <t>チズ</t>
    </rPh>
    <rPh sb="13" eb="16">
      <t>ツルミク</t>
    </rPh>
    <phoneticPr fontId="1"/>
  </si>
  <si>
    <t>事務室</t>
    <rPh sb="0" eb="3">
      <t>ジムシツ</t>
    </rPh>
    <phoneticPr fontId="1"/>
  </si>
  <si>
    <t>電話機　東芝　DT-5006B</t>
    <rPh sb="4" eb="6">
      <t>トウシバ</t>
    </rPh>
    <phoneticPr fontId="1"/>
  </si>
  <si>
    <t>ノートパソコン　日立FLORA270　</t>
    <rPh sb="8" eb="10">
      <t>ヒタチ</t>
    </rPh>
    <phoneticPr fontId="1"/>
  </si>
  <si>
    <t>バッファロー　LAN対応ハードディスク</t>
    <rPh sb="10" eb="12">
      <t>タイオウ</t>
    </rPh>
    <phoneticPr fontId="1"/>
  </si>
  <si>
    <t>多目的ホール倉庫</t>
    <rPh sb="0" eb="3">
      <t>タモクテキ</t>
    </rPh>
    <rPh sb="6" eb="8">
      <t>ソウコ</t>
    </rPh>
    <phoneticPr fontId="1"/>
  </si>
  <si>
    <t>マルチプロジェクター　アビオニクスMP-20</t>
    <phoneticPr fontId="1"/>
  </si>
  <si>
    <t>ハンドベル</t>
    <phoneticPr fontId="1"/>
  </si>
  <si>
    <t>幼児用サークル</t>
    <rPh sb="0" eb="3">
      <t>ヨウジヨウ</t>
    </rPh>
    <phoneticPr fontId="1"/>
  </si>
  <si>
    <t>プラス　更衣用ロッカー　ダイヤル錠　</t>
    <rPh sb="4" eb="6">
      <t>コウイ</t>
    </rPh>
    <rPh sb="6" eb="7">
      <t>ヨウ</t>
    </rPh>
    <rPh sb="16" eb="17">
      <t>ジョウ</t>
    </rPh>
    <phoneticPr fontId="1"/>
  </si>
  <si>
    <t>平机　プラス　引出付き</t>
    <rPh sb="0" eb="1">
      <t>ヒラ</t>
    </rPh>
    <rPh sb="1" eb="2">
      <t>ツクエ</t>
    </rPh>
    <rPh sb="7" eb="9">
      <t>ヒキダシ</t>
    </rPh>
    <rPh sb="9" eb="10">
      <t>ツ</t>
    </rPh>
    <phoneticPr fontId="1"/>
  </si>
  <si>
    <t>プラス　カタログ展示台　キャスター付き</t>
    <rPh sb="8" eb="11">
      <t>テンジダイ</t>
    </rPh>
    <rPh sb="17" eb="18">
      <t>ツ</t>
    </rPh>
    <phoneticPr fontId="1"/>
  </si>
  <si>
    <t>テプラ　キングジム SR510</t>
    <phoneticPr fontId="1"/>
  </si>
  <si>
    <t>電話機　三洋　TEL－HF8</t>
    <rPh sb="4" eb="6">
      <t>サンヨウ</t>
    </rPh>
    <phoneticPr fontId="1"/>
  </si>
  <si>
    <t>マイクロソフトオフィス2003パーソナル（包括）</t>
    <rPh sb="21" eb="23">
      <t>ホウカツ</t>
    </rPh>
    <phoneticPr fontId="1"/>
  </si>
  <si>
    <t>第１４号様式（第４３条）</t>
    <phoneticPr fontId="1"/>
  </si>
  <si>
    <t>ノートパソコン　富士通　FMV</t>
    <rPh sb="8" eb="11">
      <t>フジツウ</t>
    </rPh>
    <phoneticPr fontId="1"/>
  </si>
  <si>
    <t>東芝　J50</t>
    <rPh sb="0" eb="2">
      <t>トウシバ</t>
    </rPh>
    <phoneticPr fontId="1"/>
  </si>
  <si>
    <t>机　コクヨ　会議用テーブルKT-S61NN</t>
    <rPh sb="0" eb="1">
      <t>ツクエ</t>
    </rPh>
    <rPh sb="6" eb="9">
      <t>カイギヨウ</t>
    </rPh>
    <phoneticPr fontId="1"/>
  </si>
  <si>
    <t>ボランティア
コーナー</t>
    <phoneticPr fontId="1"/>
  </si>
  <si>
    <t>アドビソフト　イラストレーター</t>
    <phoneticPr fontId="1"/>
  </si>
  <si>
    <t>マイク</t>
    <phoneticPr fontId="1"/>
  </si>
  <si>
    <t>ホワイトボード 馬印AX36TD</t>
    <rPh sb="8" eb="9">
      <t>ウマ</t>
    </rPh>
    <rPh sb="9" eb="10">
      <t>ジルシ</t>
    </rPh>
    <phoneticPr fontId="1"/>
  </si>
  <si>
    <t>競技用スポーツ吹き矢</t>
    <rPh sb="0" eb="3">
      <t>キョウギヨウ</t>
    </rPh>
    <rPh sb="7" eb="8">
      <t>フ</t>
    </rPh>
    <rPh sb="9" eb="10">
      <t>ヤ</t>
    </rPh>
    <phoneticPr fontId="1"/>
  </si>
  <si>
    <t>レクリエーション用スポーツ吹き矢</t>
    <rPh sb="8" eb="9">
      <t>ヨウ</t>
    </rPh>
    <rPh sb="13" eb="14">
      <t>フ</t>
    </rPh>
    <rPh sb="15" eb="16">
      <t>ヤ</t>
    </rPh>
    <phoneticPr fontId="1"/>
  </si>
  <si>
    <t>シュレッダーＰＳ７７Ｃ</t>
    <phoneticPr fontId="1"/>
  </si>
  <si>
    <t>ノートパソコン　東芝　dynabook</t>
    <rPh sb="8" eb="9">
      <t>トウ</t>
    </rPh>
    <rPh sb="9" eb="10">
      <t>シバ</t>
    </rPh>
    <phoneticPr fontId="1"/>
  </si>
  <si>
    <t>ノートパソコン　Lenovo　ThinkPad　L512</t>
    <phoneticPr fontId="1"/>
  </si>
  <si>
    <t>ノートパソコン
ヒューレットパッカードKM240AV</t>
    <phoneticPr fontId="1"/>
  </si>
  <si>
    <t>ノートパソコン　東芝　J50</t>
    <rPh sb="8" eb="10">
      <t>トウシバ</t>
    </rPh>
    <phoneticPr fontId="1"/>
  </si>
  <si>
    <t>倉庫</t>
    <rPh sb="0" eb="2">
      <t>ソウコ</t>
    </rPh>
    <phoneticPr fontId="1"/>
  </si>
  <si>
    <t>平机　イトーキ　CNZ-147HA-WE</t>
    <rPh sb="0" eb="1">
      <t>ヒラ</t>
    </rPh>
    <rPh sb="1" eb="2">
      <t>ツクエ</t>
    </rPh>
    <phoneticPr fontId="1"/>
  </si>
  <si>
    <t>キャビネット　イトーキ　HFM-108RS（介予）</t>
    <rPh sb="22" eb="23">
      <t>カイ</t>
    </rPh>
    <rPh sb="23" eb="24">
      <t>ヨ</t>
    </rPh>
    <phoneticPr fontId="1"/>
  </si>
  <si>
    <t>物品棚　イトーキ　ERR-166650-TE　1800W</t>
    <rPh sb="0" eb="2">
      <t>ブッピン</t>
    </rPh>
    <rPh sb="2" eb="3">
      <t>タナ</t>
    </rPh>
    <phoneticPr fontId="1"/>
  </si>
  <si>
    <t>ロッカー　イトーキ　LB6人用HLB-9832SS-W7</t>
    <rPh sb="13" eb="14">
      <t>ニン</t>
    </rPh>
    <rPh sb="14" eb="15">
      <t>ヨウ</t>
    </rPh>
    <phoneticPr fontId="1"/>
  </si>
  <si>
    <t>ボランティアコーナー</t>
    <phoneticPr fontId="1"/>
  </si>
  <si>
    <t>掃除機　松下MCL-50C</t>
    <rPh sb="0" eb="3">
      <t>ソウジキ</t>
    </rPh>
    <rPh sb="4" eb="6">
      <t>マツシタ</t>
    </rPh>
    <phoneticPr fontId="1"/>
  </si>
  <si>
    <t>○</t>
    <phoneticPr fontId="1"/>
  </si>
  <si>
    <t>○</t>
    <phoneticPr fontId="1"/>
  </si>
  <si>
    <t>２・４</t>
    <phoneticPr fontId="1"/>
  </si>
  <si>
    <t>座卓　JKTS61TNN　ジョイファ６００</t>
    <rPh sb="0" eb="2">
      <t>ザタク</t>
    </rPh>
    <phoneticPr fontId="1"/>
  </si>
  <si>
    <t>相談室</t>
    <rPh sb="0" eb="3">
      <t>ソウダンシツ</t>
    </rPh>
    <phoneticPr fontId="1"/>
  </si>
  <si>
    <t>包括</t>
    <rPh sb="0" eb="2">
      <t>ホウカツ</t>
    </rPh>
    <phoneticPr fontId="1"/>
  </si>
  <si>
    <t>デイ側奥</t>
    <rPh sb="2" eb="3">
      <t>ガワ</t>
    </rPh>
    <rPh sb="3" eb="4">
      <t>オク</t>
    </rPh>
    <phoneticPr fontId="1"/>
  </si>
  <si>
    <t>食品庫</t>
    <rPh sb="0" eb="3">
      <t>ショクヒンコ</t>
    </rPh>
    <phoneticPr fontId="1"/>
  </si>
  <si>
    <t>調理室　上の那</t>
    <rPh sb="0" eb="3">
      <t>チョウリシツ</t>
    </rPh>
    <rPh sb="4" eb="5">
      <t>ウエ</t>
    </rPh>
    <rPh sb="6" eb="7">
      <t>ナ</t>
    </rPh>
    <phoneticPr fontId="1"/>
  </si>
  <si>
    <t>調理室</t>
    <rPh sb="0" eb="3">
      <t>チョウリシツ</t>
    </rPh>
    <phoneticPr fontId="1"/>
  </si>
  <si>
    <t>２F倉庫</t>
    <rPh sb="2" eb="4">
      <t>ソウコ</t>
    </rPh>
    <phoneticPr fontId="1"/>
  </si>
  <si>
    <t>アンプ　TOA  WA－１７１２</t>
    <phoneticPr fontId="1"/>
  </si>
  <si>
    <t>所長机の後ろの棚</t>
    <rPh sb="0" eb="2">
      <t>ショチョウ</t>
    </rPh>
    <rPh sb="2" eb="3">
      <t>ヅクエ</t>
    </rPh>
    <rPh sb="4" eb="5">
      <t>ウシ</t>
    </rPh>
    <rPh sb="7" eb="8">
      <t>タナ</t>
    </rPh>
    <phoneticPr fontId="1"/>
  </si>
  <si>
    <t>調理室　
銀色ステンレス</t>
    <rPh sb="0" eb="3">
      <t>チョウリシツ</t>
    </rPh>
    <rPh sb="5" eb="7">
      <t>ギンイロ</t>
    </rPh>
    <phoneticPr fontId="1"/>
  </si>
  <si>
    <t>体育カラーマット(キッズマット)</t>
    <rPh sb="0" eb="2">
      <t>タイイク</t>
    </rPh>
    <phoneticPr fontId="1"/>
  </si>
  <si>
    <t>１階倉庫</t>
    <rPh sb="1" eb="2">
      <t>カイ</t>
    </rPh>
    <rPh sb="2" eb="4">
      <t>ソウコ</t>
    </rPh>
    <phoneticPr fontId="1"/>
  </si>
  <si>
    <t>２階食品庫</t>
    <rPh sb="1" eb="2">
      <t>カイ</t>
    </rPh>
    <rPh sb="2" eb="5">
      <t>ショクヒンコ</t>
    </rPh>
    <phoneticPr fontId="1"/>
  </si>
  <si>
    <t>デイルーム、ベランダ</t>
    <phoneticPr fontId="1"/>
  </si>
  <si>
    <t>木工具セット　ウチダ　400-0126</t>
    <rPh sb="0" eb="2">
      <t>モッコウ</t>
    </rPh>
    <rPh sb="2" eb="3">
      <t>グ</t>
    </rPh>
    <phoneticPr fontId="1"/>
  </si>
  <si>
    <t>浴室洗濯室
2010/9/8廃棄</t>
    <rPh sb="0" eb="2">
      <t>ヨクシツ</t>
    </rPh>
    <rPh sb="2" eb="4">
      <t>センタク</t>
    </rPh>
    <rPh sb="4" eb="5">
      <t>シツ</t>
    </rPh>
    <rPh sb="14" eb="16">
      <t>ハイキ</t>
    </rPh>
    <phoneticPr fontId="1"/>
  </si>
  <si>
    <t>浴室洗濯室
2011/6/23廃棄</t>
    <rPh sb="0" eb="2">
      <t>ヨクシツ</t>
    </rPh>
    <rPh sb="2" eb="4">
      <t>センタク</t>
    </rPh>
    <rPh sb="4" eb="5">
      <t>シツ</t>
    </rPh>
    <rPh sb="15" eb="17">
      <t>ハイキ</t>
    </rPh>
    <phoneticPr fontId="1"/>
  </si>
  <si>
    <t>デイルーム
2006/12/1廃棄</t>
    <rPh sb="15" eb="17">
      <t>ハイキ</t>
    </rPh>
    <phoneticPr fontId="1"/>
  </si>
  <si>
    <t>２階倉庫
2006/12/1廃棄</t>
    <rPh sb="1" eb="2">
      <t>カイ</t>
    </rPh>
    <rPh sb="2" eb="4">
      <t>ソウコ</t>
    </rPh>
    <rPh sb="14" eb="16">
      <t>ハイキ</t>
    </rPh>
    <phoneticPr fontId="1"/>
  </si>
  <si>
    <t>倉庫
2010/9/8廃棄</t>
    <rPh sb="0" eb="2">
      <t>ソウコ</t>
    </rPh>
    <rPh sb="11" eb="13">
      <t>ハイキ</t>
    </rPh>
    <phoneticPr fontId="1"/>
  </si>
  <si>
    <t>事務室
2010/9/8廃棄</t>
    <rPh sb="0" eb="3">
      <t>ジムシツ</t>
    </rPh>
    <rPh sb="12" eb="14">
      <t>ハイキ</t>
    </rPh>
    <phoneticPr fontId="1"/>
  </si>
  <si>
    <t>給食室
2020/3/26廃棄</t>
    <rPh sb="0" eb="3">
      <t>キュウショクシツ</t>
    </rPh>
    <rPh sb="13" eb="15">
      <t>ハイキ</t>
    </rPh>
    <phoneticPr fontId="1"/>
  </si>
  <si>
    <t>デイルーム
2010/9/8</t>
    <phoneticPr fontId="1"/>
  </si>
  <si>
    <t>デイルーム
2010/9/8廃棄</t>
    <rPh sb="14" eb="16">
      <t>ハイキ</t>
    </rPh>
    <phoneticPr fontId="1"/>
  </si>
  <si>
    <t>多目的ホール
2010/9/8廃棄</t>
    <rPh sb="0" eb="3">
      <t>タモクテキ</t>
    </rPh>
    <rPh sb="15" eb="17">
      <t>ハイキ</t>
    </rPh>
    <phoneticPr fontId="1"/>
  </si>
  <si>
    <t>事務室
1999/6/27廃棄</t>
    <rPh sb="0" eb="3">
      <t>ジムシツ</t>
    </rPh>
    <rPh sb="13" eb="15">
      <t>ハイキ</t>
    </rPh>
    <phoneticPr fontId="1"/>
  </si>
  <si>
    <t>デイルーム
2011/7/1廃棄</t>
    <rPh sb="14" eb="16">
      <t>ハイキ</t>
    </rPh>
    <phoneticPr fontId="1"/>
  </si>
  <si>
    <t>デイルーム
2008/3/31廃棄</t>
    <rPh sb="15" eb="17">
      <t>ハイキ</t>
    </rPh>
    <phoneticPr fontId="1"/>
  </si>
  <si>
    <t>デイルーム
H10廃棄</t>
    <rPh sb="9" eb="11">
      <t>ハイキ</t>
    </rPh>
    <phoneticPr fontId="25"/>
  </si>
  <si>
    <t>デイルーム
2003/3/14廃棄</t>
    <rPh sb="15" eb="17">
      <t>ハイキ</t>
    </rPh>
    <phoneticPr fontId="1"/>
  </si>
  <si>
    <t>多目的ホール
2003/3/14廃棄</t>
    <rPh sb="0" eb="3">
      <t>タモクテキ</t>
    </rPh>
    <rPh sb="16" eb="18">
      <t>ハイキ</t>
    </rPh>
    <phoneticPr fontId="1"/>
  </si>
  <si>
    <t>デイルーム
2003/3/14廃棄</t>
    <phoneticPr fontId="25"/>
  </si>
  <si>
    <t>厨房
2012/8/4廃棄</t>
    <rPh sb="0" eb="2">
      <t>チュウボウ</t>
    </rPh>
    <rPh sb="11" eb="13">
      <t>ハイキ</t>
    </rPh>
    <phoneticPr fontId="1"/>
  </si>
  <si>
    <t>厨房
2008/9/22</t>
    <rPh sb="0" eb="2">
      <t>チュウボウ</t>
    </rPh>
    <phoneticPr fontId="1"/>
  </si>
  <si>
    <t>調理室
2011/7/29廃棄</t>
    <rPh sb="0" eb="3">
      <t>チョウリシツ</t>
    </rPh>
    <rPh sb="13" eb="15">
      <t>ハイキ</t>
    </rPh>
    <phoneticPr fontId="1"/>
  </si>
  <si>
    <t>調理室
2006/5/26廃棄</t>
    <rPh sb="0" eb="3">
      <t>チョウリシツ</t>
    </rPh>
    <rPh sb="13" eb="15">
      <t>ハイキ</t>
    </rPh>
    <phoneticPr fontId="1"/>
  </si>
  <si>
    <t>ボランティアルーム
2008/9/3廃棄</t>
    <rPh sb="18" eb="20">
      <t>ハイキ</t>
    </rPh>
    <phoneticPr fontId="1"/>
  </si>
  <si>
    <t>事務室
H24,8,4廃棄</t>
    <rPh sb="0" eb="3">
      <t>ジムシツ</t>
    </rPh>
    <rPh sb="11" eb="13">
      <t>ハイキ</t>
    </rPh>
    <phoneticPr fontId="1"/>
  </si>
  <si>
    <t>事務室
2004/3/24廃棄</t>
    <rPh sb="13" eb="15">
      <t>ハイキ</t>
    </rPh>
    <phoneticPr fontId="25"/>
  </si>
  <si>
    <t>事務室
2010/9/8廃棄</t>
    <rPh sb="12" eb="14">
      <t>ハイキ</t>
    </rPh>
    <phoneticPr fontId="25"/>
  </si>
  <si>
    <t>デイルーム・給食室
2010/9/8廃棄</t>
    <rPh sb="6" eb="8">
      <t>キュウショク</t>
    </rPh>
    <rPh sb="8" eb="9">
      <t>シツ</t>
    </rPh>
    <rPh sb="18" eb="20">
      <t>ハイキ</t>
    </rPh>
    <phoneticPr fontId="1"/>
  </si>
  <si>
    <t>玄関
2010/9/8廃棄</t>
    <rPh sb="0" eb="2">
      <t>ゲンカン</t>
    </rPh>
    <rPh sb="11" eb="13">
      <t>ハイキ</t>
    </rPh>
    <phoneticPr fontId="1"/>
  </si>
  <si>
    <t>デイルーム
2010/9/8廃棄</t>
    <rPh sb="14" eb="16">
      <t>ハイキ</t>
    </rPh>
    <phoneticPr fontId="25"/>
  </si>
  <si>
    <t>デイルーム
2020/3/26廃棄</t>
    <rPh sb="15" eb="17">
      <t>ハイキ</t>
    </rPh>
    <phoneticPr fontId="1"/>
  </si>
  <si>
    <t>１階
2020/3/26廃棄</t>
    <rPh sb="1" eb="2">
      <t>カイ</t>
    </rPh>
    <rPh sb="12" eb="14">
      <t>ハイキ</t>
    </rPh>
    <phoneticPr fontId="1"/>
  </si>
  <si>
    <t>１階
2010/9/8廃棄</t>
    <rPh sb="1" eb="2">
      <t>カイ</t>
    </rPh>
    <rPh sb="11" eb="13">
      <t>ハイキ</t>
    </rPh>
    <phoneticPr fontId="1"/>
  </si>
  <si>
    <t>１階
2011/7/1、
2020/3/26廃棄</t>
    <rPh sb="1" eb="2">
      <t>カイ</t>
    </rPh>
    <rPh sb="22" eb="24">
      <t>ハイキ</t>
    </rPh>
    <phoneticPr fontId="1"/>
  </si>
  <si>
    <t>デイルーム
2020/3/26
１台廃棄</t>
    <rPh sb="17" eb="18">
      <t>ダイ</t>
    </rPh>
    <rPh sb="18" eb="20">
      <t>ハイキ</t>
    </rPh>
    <phoneticPr fontId="1"/>
  </si>
  <si>
    <t>デイルーム
2010/9/8
１台廃棄
2011/7/1
２台廃棄</t>
    <rPh sb="16" eb="17">
      <t>ダイ</t>
    </rPh>
    <rPh sb="17" eb="19">
      <t>ハイキ</t>
    </rPh>
    <rPh sb="30" eb="31">
      <t>ダイ</t>
    </rPh>
    <rPh sb="31" eb="33">
      <t>ハイキ</t>
    </rPh>
    <phoneticPr fontId="1"/>
  </si>
  <si>
    <t>デイルーム
2011/7/1</t>
    <phoneticPr fontId="1"/>
  </si>
  <si>
    <t>デイルーム
2016/10/10</t>
    <phoneticPr fontId="1"/>
  </si>
  <si>
    <t>ヘルパーナースルーム
2010/9/8廃棄</t>
    <rPh sb="19" eb="21">
      <t>ハイキ</t>
    </rPh>
    <phoneticPr fontId="1"/>
  </si>
  <si>
    <t>ヘルパーナースルーム
2010/9/8廃棄</t>
    <phoneticPr fontId="1"/>
  </si>
  <si>
    <t>事務室
2001/3/10廃棄</t>
    <rPh sb="0" eb="3">
      <t>ジムシツ</t>
    </rPh>
    <rPh sb="13" eb="15">
      <t>ハイキ</t>
    </rPh>
    <phoneticPr fontId="1"/>
  </si>
  <si>
    <t>地域ケアルーム
2020/1/30廃棄</t>
    <rPh sb="0" eb="2">
      <t>チイキ</t>
    </rPh>
    <rPh sb="17" eb="19">
      <t>ハイキ</t>
    </rPh>
    <phoneticPr fontId="1"/>
  </si>
  <si>
    <t>事務室
2009/3/19廃棄</t>
    <rPh sb="0" eb="3">
      <t>ジムシツ</t>
    </rPh>
    <rPh sb="13" eb="15">
      <t>ハイキ</t>
    </rPh>
    <phoneticPr fontId="1"/>
  </si>
  <si>
    <t>事務室
2020/1/30</t>
    <rPh sb="0" eb="3">
      <t>ジムシツ</t>
    </rPh>
    <phoneticPr fontId="1"/>
  </si>
  <si>
    <t>事務室
2011/3/25、
2015/6/18、
各１台廃棄</t>
    <rPh sb="0" eb="3">
      <t>ジムシツ</t>
    </rPh>
    <rPh sb="26" eb="27">
      <t>カク</t>
    </rPh>
    <rPh sb="28" eb="29">
      <t>ダイ</t>
    </rPh>
    <rPh sb="29" eb="31">
      <t>ハイキ</t>
    </rPh>
    <phoneticPr fontId="1"/>
  </si>
  <si>
    <t>事務室
2011/3/25廃棄</t>
    <rPh sb="0" eb="3">
      <t>ジムシツ</t>
    </rPh>
    <rPh sb="13" eb="15">
      <t>ハイキ</t>
    </rPh>
    <phoneticPr fontId="1"/>
  </si>
  <si>
    <t>事務室
2015/6/18廃棄</t>
    <rPh sb="0" eb="3">
      <t>ジムシツ</t>
    </rPh>
    <rPh sb="13" eb="15">
      <t>ハイキ</t>
    </rPh>
    <phoneticPr fontId="1"/>
  </si>
  <si>
    <t>デイルーム他
2010/11/25廃棄</t>
    <rPh sb="5" eb="6">
      <t>ホカ</t>
    </rPh>
    <rPh sb="17" eb="19">
      <t>ハイキ</t>
    </rPh>
    <phoneticPr fontId="1"/>
  </si>
  <si>
    <t>会用車
2002/1/23廃棄</t>
    <rPh sb="0" eb="1">
      <t>カイ</t>
    </rPh>
    <rPh sb="1" eb="2">
      <t>ヨウ</t>
    </rPh>
    <rPh sb="2" eb="3">
      <t>シャ</t>
    </rPh>
    <rPh sb="13" eb="15">
      <t>ハイキ</t>
    </rPh>
    <phoneticPr fontId="1"/>
  </si>
  <si>
    <t>会用車
2010/9/8廃棄</t>
    <rPh sb="0" eb="1">
      <t>カイ</t>
    </rPh>
    <rPh sb="1" eb="2">
      <t>ヨウ</t>
    </rPh>
    <rPh sb="2" eb="3">
      <t>シャ</t>
    </rPh>
    <rPh sb="12" eb="14">
      <t>ハイキ</t>
    </rPh>
    <phoneticPr fontId="1"/>
  </si>
  <si>
    <t>事務室
2010/9/8廃棄</t>
    <rPh sb="0" eb="3">
      <t>ジムシツ</t>
    </rPh>
    <phoneticPr fontId="1"/>
  </si>
  <si>
    <t>車庫
2005/4/10廃棄</t>
    <rPh sb="0" eb="2">
      <t>シャコ</t>
    </rPh>
    <rPh sb="12" eb="14">
      <t>ハイキ</t>
    </rPh>
    <phoneticPr fontId="1"/>
  </si>
  <si>
    <t>車庫
2003/3/31廃棄</t>
    <rPh sb="0" eb="2">
      <t>シャコ</t>
    </rPh>
    <rPh sb="12" eb="14">
      <t>ハイキ</t>
    </rPh>
    <phoneticPr fontId="1"/>
  </si>
  <si>
    <t>車庫
2011/3/31廃棄</t>
    <rPh sb="0" eb="2">
      <t>シャコ</t>
    </rPh>
    <rPh sb="12" eb="14">
      <t>ハイキ</t>
    </rPh>
    <phoneticPr fontId="1"/>
  </si>
  <si>
    <t>ﾍﾙﾊﾟｰﾅｰｽﾙｰﾑ
2010/9/8廃棄</t>
    <rPh sb="20" eb="22">
      <t>ハイキ</t>
    </rPh>
    <phoneticPr fontId="1"/>
  </si>
  <si>
    <t>事務室
2000/3/18廃棄</t>
    <rPh sb="0" eb="3">
      <t>ジムシツ</t>
    </rPh>
    <rPh sb="13" eb="15">
      <t>ハイキ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</si>
</sst>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6" x14ac:knownFonts="1">
    <font>
      <sz val="11"/>
      <name val="ＭＳ Ｐゴシック"/>
      <family val="3"/>
    </font>
    <font>
      <sz val="6"/>
      <name val="ＭＳ Ｐゴシック"/>
      <family val="3"/>
    </font>
    <font>
      <sz val="10"/>
      <name val="ＭＳ Ｐゴシック"/>
      <family val="3"/>
    </font>
    <font>
      <sz val="18"/>
      <name val="ＭＳ Ｐゴシック"/>
      <family val="3"/>
    </font>
    <font>
      <sz val="9"/>
      <name val="ＭＳ Ｐゴシック"/>
      <family val="3"/>
    </font>
    <font>
      <sz val="8"/>
      <name val="ＭＳ Ｐゴシック"/>
      <family val="3"/>
    </font>
    <font>
      <sz val="11"/>
      <name val="ＭＳ Ｐゴシック"/>
      <family val="3"/>
    </font>
    <font>
      <b/>
      <sz val="11"/>
      <color indexed="10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b/>
      <sz val="18"/>
      <color theme="3"/>
      <name val="ＭＳ Ｐゴシック"/>
      <family val="3"/>
      <scheme val="major"/>
    </font>
    <font>
      <b/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sz val="6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9" borderId="10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2" borderId="11" applyNumberFormat="0" applyFont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13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32" borderId="1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66">
    <xf numFmtId="0" fontId="0" fillId="0" borderId="0" xfId="0" applyAlignment="1"/>
    <xf numFmtId="0" fontId="2" fillId="0" borderId="0" xfId="0" applyFont="1" applyAlignment="1"/>
    <xf numFmtId="0" fontId="0" fillId="0" borderId="1" xfId="0" applyBorder="1" applyAlignment="1"/>
    <xf numFmtId="0" fontId="2" fillId="0" borderId="2" xfId="0" applyFont="1" applyBorder="1" applyAlignment="1"/>
    <xf numFmtId="0" fontId="0" fillId="0" borderId="3" xfId="0" applyBorder="1" applyAlignment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/>
    <xf numFmtId="0" fontId="3" fillId="0" borderId="0" xfId="0" applyFont="1" applyAlignment="1"/>
    <xf numFmtId="0" fontId="0" fillId="0" borderId="7" xfId="0" applyBorder="1" applyAlignment="1">
      <alignment horizontal="center" vertical="center"/>
    </xf>
    <xf numFmtId="0" fontId="0" fillId="0" borderId="7" xfId="0" applyBorder="1" applyAlignment="1"/>
    <xf numFmtId="49" fontId="0" fillId="0" borderId="8" xfId="0" applyNumberFormat="1" applyBorder="1" applyAlignment="1">
      <alignment horizontal="left"/>
    </xf>
    <xf numFmtId="49" fontId="0" fillId="0" borderId="0" xfId="0" applyNumberFormat="1" applyBorder="1" applyAlignment="1">
      <alignment horizontal="right"/>
    </xf>
    <xf numFmtId="0" fontId="4" fillId="0" borderId="6" xfId="0" applyFont="1" applyBorder="1" applyAlignment="1">
      <alignment horizontal="left" wrapText="1"/>
    </xf>
    <xf numFmtId="0" fontId="2" fillId="0" borderId="7" xfId="0" applyFont="1" applyBorder="1" applyAlignment="1"/>
    <xf numFmtId="3" fontId="0" fillId="0" borderId="7" xfId="0" applyNumberFormat="1" applyBorder="1" applyAlignment="1"/>
    <xf numFmtId="57" fontId="2" fillId="0" borderId="7" xfId="0" applyNumberFormat="1" applyFont="1" applyBorder="1" applyAlignment="1"/>
    <xf numFmtId="49" fontId="4" fillId="0" borderId="9" xfId="0" applyNumberFormat="1" applyFont="1" applyBorder="1" applyAlignment="1">
      <alignment horizontal="left" vertical="center" wrapText="1"/>
    </xf>
    <xf numFmtId="57" fontId="2" fillId="0" borderId="7" xfId="0" applyNumberFormat="1" applyFont="1" applyBorder="1" applyAlignment="1">
      <alignment horizontal="left"/>
    </xf>
    <xf numFmtId="0" fontId="2" fillId="0" borderId="7" xfId="0" applyFont="1" applyBorder="1" applyAlignment="1">
      <alignment wrapText="1"/>
    </xf>
    <xf numFmtId="49" fontId="1" fillId="0" borderId="9" xfId="0" applyNumberFormat="1" applyFont="1" applyBorder="1" applyAlignment="1">
      <alignment horizontal="left" vertical="center" wrapText="1" shrinkToFit="1"/>
    </xf>
    <xf numFmtId="49" fontId="1" fillId="0" borderId="9" xfId="0" applyNumberFormat="1" applyFont="1" applyBorder="1" applyAlignment="1">
      <alignment horizontal="left" vertical="center" wrapText="1"/>
    </xf>
    <xf numFmtId="49" fontId="5" fillId="0" borderId="9" xfId="0" applyNumberFormat="1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shrinkToFit="1"/>
    </xf>
    <xf numFmtId="0" fontId="0" fillId="0" borderId="0" xfId="0" applyAlignment="1">
      <alignment vertical="top"/>
    </xf>
    <xf numFmtId="176" fontId="0" fillId="0" borderId="7" xfId="0" applyNumberFormat="1" applyBorder="1" applyAlignment="1"/>
    <xf numFmtId="57" fontId="2" fillId="0" borderId="7" xfId="0" applyNumberFormat="1" applyFont="1" applyBorder="1" applyAlignment="1">
      <alignment shrinkToFit="1"/>
    </xf>
    <xf numFmtId="0" fontId="2" fillId="0" borderId="7" xfId="0" applyFont="1" applyFill="1" applyBorder="1" applyAlignment="1"/>
    <xf numFmtId="0" fontId="0" fillId="0" borderId="7" xfId="0" applyFill="1" applyBorder="1" applyAlignment="1"/>
    <xf numFmtId="3" fontId="0" fillId="0" borderId="7" xfId="0" applyNumberFormat="1" applyFill="1" applyBorder="1" applyAlignment="1"/>
    <xf numFmtId="57" fontId="2" fillId="0" borderId="7" xfId="0" applyNumberFormat="1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7" fillId="0" borderId="0" xfId="0" applyFont="1" applyAlignment="1"/>
    <xf numFmtId="0" fontId="0" fillId="4" borderId="7" xfId="0" applyFont="1" applyFill="1" applyBorder="1" applyAlignment="1">
      <alignment horizontal="center" vertical="center"/>
    </xf>
    <xf numFmtId="57" fontId="2" fillId="4" borderId="7" xfId="0" applyNumberFormat="1" applyFont="1" applyFill="1" applyBorder="1" applyAlignment="1">
      <alignment horizontal="left"/>
    </xf>
    <xf numFmtId="0" fontId="2" fillId="4" borderId="7" xfId="0" applyFont="1" applyFill="1" applyBorder="1" applyAlignment="1"/>
    <xf numFmtId="0" fontId="0" fillId="4" borderId="7" xfId="0" applyFont="1" applyFill="1" applyBorder="1" applyAlignment="1"/>
    <xf numFmtId="3" fontId="0" fillId="4" borderId="7" xfId="0" applyNumberFormat="1" applyFont="1" applyFill="1" applyBorder="1" applyAlignment="1"/>
    <xf numFmtId="0" fontId="2" fillId="4" borderId="7" xfId="0" applyFont="1" applyFill="1" applyBorder="1" applyAlignment="1">
      <alignment wrapText="1"/>
    </xf>
    <xf numFmtId="0" fontId="0" fillId="0" borderId="2" xfId="0" applyBorder="1" applyAlignment="1"/>
    <xf numFmtId="0" fontId="0" fillId="0" borderId="0" xfId="0" applyBorder="1" applyAlignment="1"/>
    <xf numFmtId="57" fontId="2" fillId="34" borderId="7" xfId="0" applyNumberFormat="1" applyFont="1" applyFill="1" applyBorder="1" applyAlignment="1"/>
    <xf numFmtId="0" fontId="2" fillId="34" borderId="7" xfId="0" applyFont="1" applyFill="1" applyBorder="1" applyAlignment="1"/>
    <xf numFmtId="0" fontId="0" fillId="34" borderId="7" xfId="0" applyFill="1" applyBorder="1" applyAlignment="1"/>
    <xf numFmtId="3" fontId="0" fillId="34" borderId="7" xfId="0" applyNumberFormat="1" applyFill="1" applyBorder="1" applyAlignment="1"/>
    <xf numFmtId="0" fontId="2" fillId="34" borderId="7" xfId="0" applyFont="1" applyFill="1" applyBorder="1" applyAlignment="1">
      <alignment wrapText="1"/>
    </xf>
    <xf numFmtId="57" fontId="2" fillId="34" borderId="7" xfId="0" applyNumberFormat="1" applyFont="1" applyFill="1" applyBorder="1" applyAlignment="1">
      <alignment horizontal="left"/>
    </xf>
    <xf numFmtId="0" fontId="0" fillId="34" borderId="7" xfId="0" applyFont="1" applyFill="1" applyBorder="1" applyAlignment="1"/>
    <xf numFmtId="3" fontId="0" fillId="34" borderId="7" xfId="0" applyNumberFormat="1" applyFont="1" applyFill="1" applyBorder="1" applyAlignment="1"/>
    <xf numFmtId="0" fontId="2" fillId="34" borderId="0" xfId="0" applyFont="1" applyFill="1" applyAlignment="1">
      <alignment wrapText="1"/>
    </xf>
    <xf numFmtId="0" fontId="2" fillId="34" borderId="7" xfId="0" applyFont="1" applyFill="1" applyBorder="1" applyAlignment="1">
      <alignment horizontal="right"/>
    </xf>
    <xf numFmtId="57" fontId="2" fillId="0" borderId="7" xfId="0" applyNumberFormat="1" applyFont="1" applyFill="1" applyBorder="1" applyAlignment="1"/>
    <xf numFmtId="0" fontId="2" fillId="0" borderId="7" xfId="0" applyFont="1" applyFill="1" applyBorder="1" applyAlignment="1">
      <alignment wrapText="1"/>
    </xf>
    <xf numFmtId="0" fontId="2" fillId="34" borderId="0" xfId="0" applyFont="1" applyFill="1" applyAlignment="1"/>
    <xf numFmtId="0" fontId="4" fillId="34" borderId="7" xfId="0" applyFont="1" applyFill="1" applyBorder="1" applyAlignment="1"/>
    <xf numFmtId="57" fontId="2" fillId="34" borderId="7" xfId="0" applyNumberFormat="1" applyFont="1" applyFill="1" applyBorder="1" applyAlignment="1">
      <alignment shrinkToFit="1"/>
    </xf>
    <xf numFmtId="57" fontId="2" fillId="34" borderId="7" xfId="0" applyNumberFormat="1" applyFont="1" applyFill="1" applyBorder="1" applyAlignment="1">
      <alignment horizontal="right"/>
    </xf>
    <xf numFmtId="57" fontId="2" fillId="0" borderId="0" xfId="0" applyNumberFormat="1" applyFont="1" applyBorder="1" applyAlignment="1"/>
    <xf numFmtId="0" fontId="2" fillId="0" borderId="0" xfId="0" applyFont="1" applyBorder="1" applyAlignment="1"/>
    <xf numFmtId="3" fontId="0" fillId="0" borderId="0" xfId="0" applyNumberFormat="1" applyBorder="1" applyAlignment="1"/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8"/>
  <sheetViews>
    <sheetView tabSelected="1" view="pageBreakPreview" zoomScale="80" zoomScaleNormal="100" zoomScaleSheetLayoutView="80" workbookViewId="0">
      <selection activeCell="A6" sqref="A6:A7"/>
    </sheetView>
  </sheetViews>
  <sheetFormatPr defaultRowHeight="24.95" customHeight="1" x14ac:dyDescent="0.15"/>
  <cols>
    <col min="1" max="1" width="7.625" customWidth="1"/>
    <col min="2" max="2" width="5.75" customWidth="1"/>
    <col min="3" max="3" width="8.25" customWidth="1"/>
    <col min="4" max="4" width="33.375" customWidth="1"/>
    <col min="5" max="5" width="4.125" customWidth="1"/>
    <col min="6" max="6" width="9.625" customWidth="1"/>
    <col min="7" max="7" width="10.625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9.625" customWidth="1"/>
    <col min="13" max="13" width="10.625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0</v>
      </c>
      <c r="F1" s="8" t="s">
        <v>16</v>
      </c>
    </row>
    <row r="2" spans="1:15" ht="20.100000000000001" customHeight="1" x14ac:dyDescent="0.15">
      <c r="A2" s="2"/>
      <c r="B2" s="3" t="s">
        <v>22</v>
      </c>
      <c r="C2" s="4"/>
    </row>
    <row r="3" spans="1:15" ht="20.100000000000001" customHeight="1" x14ac:dyDescent="0.15">
      <c r="A3" s="5" t="s">
        <v>14</v>
      </c>
      <c r="B3" s="12" t="s">
        <v>20</v>
      </c>
      <c r="C3" s="11" t="s">
        <v>23</v>
      </c>
      <c r="F3" s="7" t="s">
        <v>17</v>
      </c>
    </row>
    <row r="4" spans="1:15" ht="24" customHeight="1" x14ac:dyDescent="0.15">
      <c r="A4" s="6" t="s">
        <v>15</v>
      </c>
      <c r="B4" s="13" t="s">
        <v>25</v>
      </c>
      <c r="C4" s="17" t="s">
        <v>26</v>
      </c>
      <c r="F4" s="7" t="s">
        <v>44</v>
      </c>
      <c r="G4" s="7"/>
      <c r="H4" s="7"/>
      <c r="I4" s="7"/>
      <c r="J4" s="7"/>
    </row>
    <row r="5" spans="1:15" ht="24.95" customHeight="1" x14ac:dyDescent="0.15">
      <c r="N5" s="26" t="s">
        <v>238</v>
      </c>
    </row>
    <row r="6" spans="1:15" ht="24.95" customHeight="1" x14ac:dyDescent="0.15">
      <c r="A6" s="62" t="s">
        <v>1</v>
      </c>
      <c r="B6" s="63" t="s">
        <v>2</v>
      </c>
      <c r="C6" s="63" t="s">
        <v>18</v>
      </c>
      <c r="D6" s="62" t="s">
        <v>3</v>
      </c>
      <c r="E6" s="62" t="s">
        <v>4</v>
      </c>
      <c r="F6" s="62"/>
      <c r="G6" s="62"/>
      <c r="H6" s="62" t="s">
        <v>10</v>
      </c>
      <c r="I6" s="62"/>
      <c r="J6" s="62"/>
      <c r="K6" s="62" t="s">
        <v>11</v>
      </c>
      <c r="L6" s="62"/>
      <c r="M6" s="62"/>
      <c r="N6" s="63" t="s">
        <v>12</v>
      </c>
      <c r="O6" s="62" t="s">
        <v>13</v>
      </c>
    </row>
    <row r="7" spans="1:15" ht="24.95" customHeight="1" x14ac:dyDescent="0.15">
      <c r="A7" s="62"/>
      <c r="B7" s="62"/>
      <c r="C7" s="63"/>
      <c r="D7" s="62"/>
      <c r="E7" s="9" t="s">
        <v>5</v>
      </c>
      <c r="F7" s="9" t="s">
        <v>6</v>
      </c>
      <c r="G7" s="9" t="s">
        <v>7</v>
      </c>
      <c r="H7" s="9" t="s">
        <v>5</v>
      </c>
      <c r="I7" s="9" t="s">
        <v>8</v>
      </c>
      <c r="J7" s="9" t="s">
        <v>7</v>
      </c>
      <c r="K7" s="9" t="s">
        <v>5</v>
      </c>
      <c r="L7" s="9" t="s">
        <v>9</v>
      </c>
      <c r="M7" s="9" t="s">
        <v>7</v>
      </c>
      <c r="N7" s="63"/>
      <c r="O7" s="62"/>
    </row>
    <row r="8" spans="1:15" ht="24.95" customHeight="1" x14ac:dyDescent="0.15">
      <c r="A8" s="43">
        <v>35400</v>
      </c>
      <c r="B8" s="44">
        <v>1</v>
      </c>
      <c r="C8" s="44" t="s">
        <v>45</v>
      </c>
      <c r="D8" s="44" t="s">
        <v>46</v>
      </c>
      <c r="E8" s="45">
        <v>2</v>
      </c>
      <c r="F8" s="46">
        <v>97000</v>
      </c>
      <c r="G8" s="46">
        <f>E8*F8</f>
        <v>194000</v>
      </c>
      <c r="H8" s="45">
        <v>2</v>
      </c>
      <c r="I8" s="46">
        <v>97000</v>
      </c>
      <c r="J8" s="46">
        <f>H8*I8</f>
        <v>194000</v>
      </c>
      <c r="K8" s="45"/>
      <c r="L8" s="45"/>
      <c r="M8" s="46"/>
      <c r="N8" s="45"/>
      <c r="O8" s="47" t="s">
        <v>390</v>
      </c>
    </row>
    <row r="9" spans="1:15" ht="24.95" customHeight="1" x14ac:dyDescent="0.15">
      <c r="A9" s="43">
        <v>35400</v>
      </c>
      <c r="B9" s="44">
        <v>2</v>
      </c>
      <c r="C9" s="44" t="s">
        <v>45</v>
      </c>
      <c r="D9" s="44" t="s">
        <v>48</v>
      </c>
      <c r="E9" s="45">
        <v>1</v>
      </c>
      <c r="F9" s="46">
        <v>86000</v>
      </c>
      <c r="G9" s="46">
        <f>E9*F9</f>
        <v>86000</v>
      </c>
      <c r="H9" s="45">
        <v>1</v>
      </c>
      <c r="I9" s="45">
        <v>86000</v>
      </c>
      <c r="J9" s="45">
        <v>86000</v>
      </c>
      <c r="K9" s="45"/>
      <c r="L9" s="45"/>
      <c r="M9" s="46"/>
      <c r="N9" s="45"/>
      <c r="O9" s="47" t="s">
        <v>391</v>
      </c>
    </row>
    <row r="10" spans="1:15" ht="24.95" customHeight="1" x14ac:dyDescent="0.15">
      <c r="A10" s="43">
        <v>35400</v>
      </c>
      <c r="B10" s="44">
        <v>3</v>
      </c>
      <c r="C10" s="44" t="s">
        <v>45</v>
      </c>
      <c r="D10" s="44" t="s">
        <v>52</v>
      </c>
      <c r="E10" s="45">
        <v>1</v>
      </c>
      <c r="F10" s="46">
        <v>10000</v>
      </c>
      <c r="G10" s="46">
        <f>E10*F10</f>
        <v>10000</v>
      </c>
      <c r="H10" s="45">
        <v>1</v>
      </c>
      <c r="I10" s="46">
        <v>10000</v>
      </c>
      <c r="J10" s="46">
        <f>H10*I10</f>
        <v>10000</v>
      </c>
      <c r="K10" s="45"/>
      <c r="L10" s="45"/>
      <c r="M10" s="46"/>
      <c r="N10" s="45"/>
      <c r="O10" s="47" t="s">
        <v>392</v>
      </c>
    </row>
    <row r="11" spans="1:15" ht="24.95" customHeight="1" x14ac:dyDescent="0.15">
      <c r="A11" s="16">
        <v>35400</v>
      </c>
      <c r="B11" s="33" t="s">
        <v>371</v>
      </c>
      <c r="C11" s="37" t="s">
        <v>45</v>
      </c>
      <c r="D11" s="37" t="s">
        <v>47</v>
      </c>
      <c r="E11" s="10">
        <v>1</v>
      </c>
      <c r="F11" s="15">
        <v>21000</v>
      </c>
      <c r="G11" s="15">
        <f>E11*F11</f>
        <v>21000</v>
      </c>
      <c r="H11" s="10"/>
      <c r="I11" s="10"/>
      <c r="J11" s="10"/>
      <c r="K11" s="10">
        <v>1</v>
      </c>
      <c r="L11" s="15">
        <v>21000</v>
      </c>
      <c r="M11" s="15">
        <f>K11*L11</f>
        <v>21000</v>
      </c>
      <c r="N11" s="10"/>
      <c r="O11" s="14" t="s">
        <v>252</v>
      </c>
    </row>
    <row r="12" spans="1:15" ht="24.95" customHeight="1" x14ac:dyDescent="0.15">
      <c r="A12" s="16">
        <v>35400</v>
      </c>
      <c r="B12" s="33" t="s">
        <v>371</v>
      </c>
      <c r="C12" s="37" t="s">
        <v>45</v>
      </c>
      <c r="D12" s="37" t="s">
        <v>49</v>
      </c>
      <c r="E12" s="10">
        <v>1</v>
      </c>
      <c r="F12" s="15">
        <v>27000</v>
      </c>
      <c r="G12" s="15">
        <f>E12*F12</f>
        <v>27000</v>
      </c>
      <c r="H12" s="10"/>
      <c r="I12" s="10"/>
      <c r="J12" s="10"/>
      <c r="K12" s="10">
        <v>1</v>
      </c>
      <c r="L12" s="15">
        <v>27000</v>
      </c>
      <c r="M12" s="15">
        <f>K12*L12</f>
        <v>27000</v>
      </c>
      <c r="N12" s="10"/>
      <c r="O12" s="14" t="s">
        <v>51</v>
      </c>
    </row>
    <row r="13" spans="1:15" ht="24.95" customHeight="1" x14ac:dyDescent="0.15">
      <c r="A13" s="16"/>
      <c r="B13" s="14"/>
      <c r="C13" s="10"/>
      <c r="D13" s="14"/>
      <c r="E13" s="10"/>
      <c r="F13" s="15"/>
      <c r="G13" s="15"/>
      <c r="H13" s="10"/>
      <c r="I13" s="10"/>
      <c r="J13" s="10"/>
      <c r="K13" s="10"/>
      <c r="L13" s="10"/>
      <c r="M13" s="15"/>
      <c r="N13" s="10"/>
      <c r="O13" s="14"/>
    </row>
    <row r="14" spans="1:15" ht="24.95" customHeight="1" x14ac:dyDescent="0.15">
      <c r="A14" s="16"/>
      <c r="B14" s="14"/>
      <c r="C14" s="10"/>
      <c r="D14" s="14"/>
      <c r="E14" s="10"/>
      <c r="F14" s="15"/>
      <c r="G14" s="15"/>
      <c r="H14" s="10"/>
      <c r="I14" s="10"/>
      <c r="J14" s="10"/>
      <c r="K14" s="10"/>
      <c r="L14" s="10"/>
      <c r="M14" s="15"/>
      <c r="N14" s="10"/>
      <c r="O14" s="14"/>
    </row>
    <row r="15" spans="1:15" ht="24.95" customHeight="1" x14ac:dyDescent="0.15">
      <c r="A15" s="16"/>
      <c r="B15" s="14"/>
      <c r="C15" s="10"/>
      <c r="D15" s="14"/>
      <c r="E15" s="10"/>
      <c r="F15" s="15"/>
      <c r="G15" s="15"/>
      <c r="H15" s="10"/>
      <c r="I15" s="10"/>
      <c r="J15" s="10"/>
      <c r="K15" s="10"/>
      <c r="L15" s="10"/>
      <c r="M15" s="15"/>
      <c r="N15" s="10"/>
      <c r="O15" s="14"/>
    </row>
    <row r="16" spans="1:15" ht="24.95" customHeight="1" x14ac:dyDescent="0.15">
      <c r="A16" s="16"/>
      <c r="B16" s="14"/>
      <c r="C16" s="10"/>
      <c r="D16" s="14"/>
      <c r="E16" s="10"/>
      <c r="F16" s="15"/>
      <c r="G16" s="15"/>
      <c r="H16" s="10"/>
      <c r="I16" s="10"/>
      <c r="J16" s="10"/>
      <c r="K16" s="10"/>
      <c r="L16" s="10"/>
      <c r="M16" s="15"/>
      <c r="N16" s="10"/>
      <c r="O16" s="14"/>
    </row>
    <row r="17" spans="1:15" ht="24.95" customHeight="1" x14ac:dyDescent="0.15">
      <c r="A17" s="16"/>
      <c r="B17" s="14"/>
      <c r="C17" s="10"/>
      <c r="D17" s="14"/>
      <c r="E17" s="10"/>
      <c r="F17" s="15"/>
      <c r="G17" s="15"/>
      <c r="H17" s="10"/>
      <c r="I17" s="10"/>
      <c r="J17" s="10"/>
      <c r="K17" s="10"/>
      <c r="L17" s="10"/>
      <c r="M17" s="15"/>
      <c r="N17" s="10"/>
      <c r="O17" s="14"/>
    </row>
    <row r="18" spans="1:15" ht="24.95" customHeight="1" x14ac:dyDescent="0.15">
      <c r="A18" s="32"/>
      <c r="B18" s="14"/>
      <c r="C18" s="10"/>
      <c r="D18" s="14"/>
      <c r="E18" s="10"/>
      <c r="F18" s="15"/>
      <c r="G18" s="15"/>
      <c r="H18" s="10"/>
      <c r="I18" s="10"/>
      <c r="J18" s="10"/>
      <c r="K18" s="10"/>
      <c r="L18" s="10"/>
      <c r="M18" s="15"/>
      <c r="N18" s="10"/>
      <c r="O18" s="14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5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2"/>
  <sheetViews>
    <sheetView view="pageBreakPreview" zoomScale="80" zoomScaleNormal="100" zoomScaleSheetLayoutView="80" workbookViewId="0">
      <selection activeCell="O8" sqref="O8"/>
    </sheetView>
  </sheetViews>
  <sheetFormatPr defaultRowHeight="24.95" customHeight="1" x14ac:dyDescent="0.15"/>
  <cols>
    <col min="1" max="1" width="8.875" customWidth="1"/>
    <col min="2" max="2" width="5.75" customWidth="1"/>
    <col min="3" max="3" width="8.25" customWidth="1"/>
    <col min="4" max="4" width="18.5" bestFit="1" customWidth="1"/>
    <col min="5" max="5" width="4.125" customWidth="1"/>
    <col min="6" max="6" width="9.625" customWidth="1"/>
    <col min="7" max="7" width="10.625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6.125" bestFit="1" customWidth="1"/>
    <col min="13" max="13" width="10.625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27</v>
      </c>
      <c r="F1" s="8" t="s">
        <v>28</v>
      </c>
    </row>
    <row r="2" spans="1:15" ht="20.100000000000001" customHeight="1" x14ac:dyDescent="0.15">
      <c r="A2" s="2"/>
      <c r="B2" s="3" t="s">
        <v>21</v>
      </c>
      <c r="C2" s="4"/>
    </row>
    <row r="3" spans="1:15" ht="20.100000000000001" customHeight="1" x14ac:dyDescent="0.15">
      <c r="A3" s="5" t="s">
        <v>29</v>
      </c>
      <c r="B3" s="12" t="s">
        <v>19</v>
      </c>
      <c r="C3" s="11" t="s">
        <v>96</v>
      </c>
      <c r="F3" s="7" t="s">
        <v>30</v>
      </c>
    </row>
    <row r="4" spans="1:15" ht="24" customHeight="1" x14ac:dyDescent="0.15">
      <c r="A4" s="6" t="s">
        <v>31</v>
      </c>
      <c r="B4" s="13" t="s">
        <v>24</v>
      </c>
      <c r="C4" s="20" t="s">
        <v>97</v>
      </c>
      <c r="F4" s="7" t="s">
        <v>98</v>
      </c>
      <c r="G4" s="7"/>
      <c r="H4" s="7"/>
      <c r="I4" s="7"/>
    </row>
    <row r="5" spans="1:15" ht="24.95" customHeight="1" x14ac:dyDescent="0.15">
      <c r="N5" s="26" t="s">
        <v>238</v>
      </c>
    </row>
    <row r="6" spans="1:15" ht="24.95" customHeight="1" x14ac:dyDescent="0.15">
      <c r="A6" s="62" t="s">
        <v>32</v>
      </c>
      <c r="B6" s="63" t="s">
        <v>33</v>
      </c>
      <c r="C6" s="63" t="s">
        <v>34</v>
      </c>
      <c r="D6" s="62" t="s">
        <v>35</v>
      </c>
      <c r="E6" s="62" t="s">
        <v>36</v>
      </c>
      <c r="F6" s="62"/>
      <c r="G6" s="62"/>
      <c r="H6" s="62" t="s">
        <v>37</v>
      </c>
      <c r="I6" s="62"/>
      <c r="J6" s="62"/>
      <c r="K6" s="62" t="s">
        <v>38</v>
      </c>
      <c r="L6" s="62"/>
      <c r="M6" s="62"/>
      <c r="N6" s="63" t="s">
        <v>39</v>
      </c>
      <c r="O6" s="62" t="s">
        <v>40</v>
      </c>
    </row>
    <row r="7" spans="1:15" ht="24.95" customHeight="1" x14ac:dyDescent="0.15">
      <c r="A7" s="62"/>
      <c r="B7" s="62"/>
      <c r="C7" s="63"/>
      <c r="D7" s="62"/>
      <c r="E7" s="9" t="s">
        <v>41</v>
      </c>
      <c r="F7" s="9" t="s">
        <v>42</v>
      </c>
      <c r="G7" s="9" t="s">
        <v>43</v>
      </c>
      <c r="H7" s="9" t="s">
        <v>41</v>
      </c>
      <c r="I7" s="9" t="s">
        <v>42</v>
      </c>
      <c r="J7" s="9" t="s">
        <v>43</v>
      </c>
      <c r="K7" s="9" t="s">
        <v>41</v>
      </c>
      <c r="L7" s="9" t="s">
        <v>42</v>
      </c>
      <c r="M7" s="9" t="s">
        <v>43</v>
      </c>
      <c r="N7" s="63"/>
      <c r="O7" s="62"/>
    </row>
    <row r="8" spans="1:15" ht="24.95" customHeight="1" x14ac:dyDescent="0.15">
      <c r="A8" s="43">
        <v>35494</v>
      </c>
      <c r="B8" s="44"/>
      <c r="C8" s="44" t="s">
        <v>100</v>
      </c>
      <c r="D8" s="44" t="s">
        <v>99</v>
      </c>
      <c r="E8" s="45">
        <v>1</v>
      </c>
      <c r="F8" s="46">
        <v>36900</v>
      </c>
      <c r="G8" s="46">
        <f>E8*F8</f>
        <v>36900</v>
      </c>
      <c r="H8" s="45">
        <v>1</v>
      </c>
      <c r="I8" s="45">
        <v>36900</v>
      </c>
      <c r="J8" s="45">
        <v>36900</v>
      </c>
      <c r="K8" s="45">
        <f>E8-H8</f>
        <v>0</v>
      </c>
      <c r="L8" s="45"/>
      <c r="M8" s="46">
        <f>G8-J8</f>
        <v>0</v>
      </c>
      <c r="N8" s="45"/>
      <c r="O8" s="44" t="s">
        <v>104</v>
      </c>
    </row>
    <row r="9" spans="1:15" ht="24.95" customHeight="1" x14ac:dyDescent="0.15">
      <c r="A9" s="16">
        <v>35494</v>
      </c>
      <c r="B9" s="14"/>
      <c r="C9" s="14" t="s">
        <v>100</v>
      </c>
      <c r="D9" s="14" t="s">
        <v>101</v>
      </c>
      <c r="E9" s="10">
        <v>1</v>
      </c>
      <c r="F9" s="15">
        <v>29800</v>
      </c>
      <c r="G9" s="15">
        <f>E9*F9</f>
        <v>29800</v>
      </c>
      <c r="H9" s="10"/>
      <c r="I9" s="10"/>
      <c r="J9" s="10"/>
      <c r="K9" s="10">
        <f>K8+E9-H9</f>
        <v>1</v>
      </c>
      <c r="L9" s="10"/>
      <c r="M9" s="15">
        <f t="shared" ref="M9:M11" si="0">M8+G9-J9</f>
        <v>29800</v>
      </c>
      <c r="N9" s="10"/>
      <c r="O9" s="14" t="s">
        <v>386</v>
      </c>
    </row>
    <row r="10" spans="1:15" ht="24.95" customHeight="1" x14ac:dyDescent="0.15">
      <c r="A10" s="43">
        <v>35885</v>
      </c>
      <c r="B10" s="44">
        <v>1</v>
      </c>
      <c r="C10" s="44" t="s">
        <v>100</v>
      </c>
      <c r="D10" s="44" t="s">
        <v>102</v>
      </c>
      <c r="E10" s="45">
        <v>1</v>
      </c>
      <c r="F10" s="46">
        <v>49600</v>
      </c>
      <c r="G10" s="46">
        <f>E10*F10</f>
        <v>49600</v>
      </c>
      <c r="H10" s="45">
        <v>1</v>
      </c>
      <c r="I10" s="46">
        <v>49600</v>
      </c>
      <c r="J10" s="46">
        <v>49600</v>
      </c>
      <c r="K10" s="45">
        <f>K9+E10-H10</f>
        <v>1</v>
      </c>
      <c r="L10" s="45"/>
      <c r="M10" s="46">
        <f t="shared" si="0"/>
        <v>29800</v>
      </c>
      <c r="N10" s="45"/>
      <c r="O10" s="47" t="s">
        <v>401</v>
      </c>
    </row>
    <row r="11" spans="1:15" ht="24.95" customHeight="1" x14ac:dyDescent="0.15">
      <c r="A11" s="43">
        <v>35885</v>
      </c>
      <c r="B11" s="44">
        <v>2</v>
      </c>
      <c r="C11" s="44" t="s">
        <v>100</v>
      </c>
      <c r="D11" s="44" t="s">
        <v>103</v>
      </c>
      <c r="E11" s="45">
        <v>1</v>
      </c>
      <c r="F11" s="46">
        <v>50000</v>
      </c>
      <c r="G11" s="46">
        <f>E11*F11</f>
        <v>50000</v>
      </c>
      <c r="H11" s="45">
        <v>1</v>
      </c>
      <c r="I11" s="46">
        <v>50000</v>
      </c>
      <c r="J11" s="46">
        <v>50000</v>
      </c>
      <c r="K11" s="45">
        <f>K10+E11-H11</f>
        <v>1</v>
      </c>
      <c r="L11" s="45"/>
      <c r="M11" s="46">
        <f t="shared" si="0"/>
        <v>29800</v>
      </c>
      <c r="N11" s="45"/>
      <c r="O11" s="47" t="s">
        <v>402</v>
      </c>
    </row>
    <row r="12" spans="1:15" ht="24.95" customHeight="1" x14ac:dyDescent="0.15">
      <c r="A12" s="16"/>
      <c r="B12" s="14"/>
      <c r="C12" s="10"/>
      <c r="D12" s="14"/>
      <c r="E12" s="10"/>
      <c r="F12" s="15"/>
      <c r="G12" s="15"/>
      <c r="H12" s="10"/>
      <c r="I12" s="10"/>
      <c r="J12" s="10"/>
      <c r="K12" s="10"/>
      <c r="L12" s="10"/>
      <c r="M12" s="10"/>
      <c r="N12" s="10"/>
      <c r="O12" s="14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5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18"/>
  <sheetViews>
    <sheetView view="pageBreakPreview" zoomScale="80" zoomScaleNormal="100" zoomScaleSheetLayoutView="80" workbookViewId="0">
      <pane ySplit="7" topLeftCell="A11" activePane="bottomLeft" state="frozen"/>
      <selection activeCell="M18" sqref="M18"/>
      <selection pane="bottomLeft" activeCell="L7" sqref="L7"/>
    </sheetView>
  </sheetViews>
  <sheetFormatPr defaultRowHeight="24.95" customHeight="1" x14ac:dyDescent="0.15"/>
  <cols>
    <col min="1" max="1" width="8.625" customWidth="1"/>
    <col min="2" max="2" width="5.75" customWidth="1"/>
    <col min="3" max="3" width="8.25" customWidth="1"/>
    <col min="4" max="4" width="28.25" bestFit="1" customWidth="1"/>
    <col min="5" max="5" width="4.125" customWidth="1"/>
    <col min="6" max="6" width="9.625" customWidth="1"/>
    <col min="7" max="7" width="10.625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6.125" bestFit="1" customWidth="1"/>
    <col min="13" max="13" width="10.625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27</v>
      </c>
      <c r="F1" s="8" t="s">
        <v>28</v>
      </c>
    </row>
    <row r="2" spans="1:15" ht="20.100000000000001" customHeight="1" x14ac:dyDescent="0.15">
      <c r="A2" s="2"/>
      <c r="B2" s="3" t="s">
        <v>21</v>
      </c>
      <c r="C2" s="4"/>
    </row>
    <row r="3" spans="1:15" ht="20.100000000000001" customHeight="1" x14ac:dyDescent="0.15">
      <c r="A3" s="5" t="s">
        <v>29</v>
      </c>
      <c r="B3" s="12" t="s">
        <v>19</v>
      </c>
      <c r="C3" s="11" t="s">
        <v>105</v>
      </c>
      <c r="F3" s="7" t="s">
        <v>30</v>
      </c>
    </row>
    <row r="4" spans="1:15" ht="24" customHeight="1" x14ac:dyDescent="0.15">
      <c r="A4" s="6" t="s">
        <v>31</v>
      </c>
      <c r="B4" s="13" t="s">
        <v>24</v>
      </c>
      <c r="C4" s="17" t="s">
        <v>106</v>
      </c>
      <c r="F4" s="7" t="s">
        <v>107</v>
      </c>
      <c r="G4" s="7"/>
      <c r="H4" s="7"/>
      <c r="I4" s="7"/>
    </row>
    <row r="5" spans="1:15" ht="24.95" customHeight="1" x14ac:dyDescent="0.15">
      <c r="N5" s="26" t="s">
        <v>238</v>
      </c>
    </row>
    <row r="6" spans="1:15" ht="24.95" customHeight="1" x14ac:dyDescent="0.15">
      <c r="A6" s="62" t="s">
        <v>32</v>
      </c>
      <c r="B6" s="63" t="s">
        <v>33</v>
      </c>
      <c r="C6" s="63" t="s">
        <v>34</v>
      </c>
      <c r="D6" s="62" t="s">
        <v>35</v>
      </c>
      <c r="E6" s="62" t="s">
        <v>36</v>
      </c>
      <c r="F6" s="62"/>
      <c r="G6" s="62"/>
      <c r="H6" s="62" t="s">
        <v>37</v>
      </c>
      <c r="I6" s="62"/>
      <c r="J6" s="62"/>
      <c r="K6" s="62" t="s">
        <v>38</v>
      </c>
      <c r="L6" s="62"/>
      <c r="M6" s="62"/>
      <c r="N6" s="63" t="s">
        <v>39</v>
      </c>
      <c r="O6" s="62" t="s">
        <v>40</v>
      </c>
    </row>
    <row r="7" spans="1:15" ht="24.95" customHeight="1" x14ac:dyDescent="0.15">
      <c r="A7" s="62"/>
      <c r="B7" s="62"/>
      <c r="C7" s="63"/>
      <c r="D7" s="62"/>
      <c r="E7" s="9" t="s">
        <v>41</v>
      </c>
      <c r="F7" s="9" t="s">
        <v>42</v>
      </c>
      <c r="G7" s="9" t="s">
        <v>43</v>
      </c>
      <c r="H7" s="9" t="s">
        <v>41</v>
      </c>
      <c r="I7" s="9" t="s">
        <v>42</v>
      </c>
      <c r="J7" s="9" t="s">
        <v>43</v>
      </c>
      <c r="K7" s="9" t="s">
        <v>41</v>
      </c>
      <c r="L7" s="9" t="s">
        <v>42</v>
      </c>
      <c r="M7" s="9" t="s">
        <v>43</v>
      </c>
      <c r="N7" s="63"/>
      <c r="O7" s="62"/>
    </row>
    <row r="8" spans="1:15" ht="24.95" customHeight="1" x14ac:dyDescent="0.15">
      <c r="A8" s="43">
        <v>35400</v>
      </c>
      <c r="B8" s="44">
        <v>1</v>
      </c>
      <c r="C8" s="44" t="s">
        <v>53</v>
      </c>
      <c r="D8" s="44" t="s">
        <v>108</v>
      </c>
      <c r="E8" s="45">
        <v>1</v>
      </c>
      <c r="F8" s="46">
        <v>44000</v>
      </c>
      <c r="G8" s="46">
        <f t="shared" ref="G8:G13" si="0">E8*F8</f>
        <v>44000</v>
      </c>
      <c r="H8" s="45">
        <v>1</v>
      </c>
      <c r="I8" s="46">
        <v>44000</v>
      </c>
      <c r="J8" s="46">
        <f>H8*I8</f>
        <v>44000</v>
      </c>
      <c r="K8" s="45"/>
      <c r="L8" s="45"/>
      <c r="M8" s="46"/>
      <c r="N8" s="45"/>
      <c r="O8" s="47" t="s">
        <v>403</v>
      </c>
    </row>
    <row r="9" spans="1:15" ht="24.95" customHeight="1" x14ac:dyDescent="0.15">
      <c r="A9" s="43">
        <v>35400</v>
      </c>
      <c r="B9" s="44">
        <v>2</v>
      </c>
      <c r="C9" s="44" t="s">
        <v>53</v>
      </c>
      <c r="D9" s="44" t="s">
        <v>109</v>
      </c>
      <c r="E9" s="45">
        <v>1</v>
      </c>
      <c r="F9" s="46">
        <v>26400</v>
      </c>
      <c r="G9" s="46">
        <f t="shared" si="0"/>
        <v>26400</v>
      </c>
      <c r="H9" s="45">
        <v>1</v>
      </c>
      <c r="I9" s="46">
        <v>26400</v>
      </c>
      <c r="J9" s="46">
        <f>H9*I9</f>
        <v>26400</v>
      </c>
      <c r="K9" s="45"/>
      <c r="L9" s="45"/>
      <c r="M9" s="46"/>
      <c r="N9" s="45"/>
      <c r="O9" s="47" t="s">
        <v>403</v>
      </c>
    </row>
    <row r="10" spans="1:15" ht="24.95" customHeight="1" x14ac:dyDescent="0.15">
      <c r="A10" s="43">
        <v>35400</v>
      </c>
      <c r="B10" s="44">
        <v>5</v>
      </c>
      <c r="C10" s="44" t="s">
        <v>53</v>
      </c>
      <c r="D10" s="44" t="s">
        <v>110</v>
      </c>
      <c r="E10" s="45">
        <v>1</v>
      </c>
      <c r="F10" s="46">
        <v>60000</v>
      </c>
      <c r="G10" s="46">
        <f t="shared" si="0"/>
        <v>60000</v>
      </c>
      <c r="H10" s="45">
        <v>1</v>
      </c>
      <c r="I10" s="46">
        <v>60000</v>
      </c>
      <c r="J10" s="46">
        <v>60000</v>
      </c>
      <c r="K10" s="45"/>
      <c r="L10" s="45"/>
      <c r="M10" s="46"/>
      <c r="N10" s="45"/>
      <c r="O10" s="47" t="s">
        <v>406</v>
      </c>
    </row>
    <row r="11" spans="1:15" ht="24.95" customHeight="1" x14ac:dyDescent="0.15">
      <c r="A11" s="43">
        <v>35465</v>
      </c>
      <c r="B11" s="44">
        <v>6</v>
      </c>
      <c r="C11" s="44" t="s">
        <v>333</v>
      </c>
      <c r="D11" s="44" t="s">
        <v>370</v>
      </c>
      <c r="E11" s="45">
        <v>1</v>
      </c>
      <c r="F11" s="46">
        <v>17600</v>
      </c>
      <c r="G11" s="46">
        <f t="shared" si="0"/>
        <v>17600</v>
      </c>
      <c r="H11" s="45">
        <v>1</v>
      </c>
      <c r="I11" s="46">
        <v>17600</v>
      </c>
      <c r="J11" s="46">
        <f t="shared" ref="J11" si="1">H11*I11</f>
        <v>17600</v>
      </c>
      <c r="K11" s="45"/>
      <c r="L11" s="45"/>
      <c r="M11" s="46"/>
      <c r="N11" s="45"/>
      <c r="O11" s="47" t="s">
        <v>407</v>
      </c>
    </row>
    <row r="12" spans="1:15" ht="24.95" customHeight="1" x14ac:dyDescent="0.15">
      <c r="A12" s="43">
        <v>36049</v>
      </c>
      <c r="B12" s="44">
        <v>3</v>
      </c>
      <c r="C12" s="44" t="s">
        <v>333</v>
      </c>
      <c r="D12" s="44" t="s">
        <v>269</v>
      </c>
      <c r="E12" s="45">
        <v>1</v>
      </c>
      <c r="F12" s="46">
        <v>69000</v>
      </c>
      <c r="G12" s="46">
        <f t="shared" si="0"/>
        <v>69000</v>
      </c>
      <c r="H12" s="45">
        <v>1</v>
      </c>
      <c r="I12" s="46">
        <v>69000</v>
      </c>
      <c r="J12" s="46">
        <f>H12*I12</f>
        <v>69000</v>
      </c>
      <c r="K12" s="45"/>
      <c r="L12" s="45"/>
      <c r="M12" s="46"/>
      <c r="N12" s="45"/>
      <c r="O12" s="47" t="s">
        <v>404</v>
      </c>
    </row>
    <row r="13" spans="1:15" ht="24.95" customHeight="1" x14ac:dyDescent="0.15">
      <c r="A13" s="43">
        <v>36049</v>
      </c>
      <c r="B13" s="44">
        <v>4</v>
      </c>
      <c r="C13" s="44" t="s">
        <v>333</v>
      </c>
      <c r="D13" s="44" t="s">
        <v>270</v>
      </c>
      <c r="E13" s="45">
        <v>1</v>
      </c>
      <c r="F13" s="46">
        <v>69000</v>
      </c>
      <c r="G13" s="46">
        <f t="shared" si="0"/>
        <v>69000</v>
      </c>
      <c r="H13" s="45">
        <v>1</v>
      </c>
      <c r="I13" s="46">
        <v>69000</v>
      </c>
      <c r="J13" s="46">
        <v>69000</v>
      </c>
      <c r="K13" s="45"/>
      <c r="L13" s="45"/>
      <c r="M13" s="46"/>
      <c r="N13" s="45"/>
      <c r="O13" s="47" t="s">
        <v>405</v>
      </c>
    </row>
    <row r="14" spans="1:15" ht="24.95" customHeight="1" x14ac:dyDescent="0.15">
      <c r="A14" s="16"/>
      <c r="B14" s="14"/>
      <c r="C14" s="14"/>
      <c r="D14" s="14"/>
      <c r="E14" s="10"/>
      <c r="F14" s="15"/>
      <c r="G14" s="15"/>
      <c r="H14" s="10"/>
      <c r="I14" s="10"/>
      <c r="J14" s="10"/>
      <c r="K14" s="10"/>
      <c r="L14" s="10"/>
      <c r="M14" s="15"/>
      <c r="N14" s="10"/>
      <c r="O14" s="14"/>
    </row>
    <row r="15" spans="1:15" ht="24.95" customHeight="1" x14ac:dyDescent="0.1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</row>
    <row r="16" spans="1:15" ht="24.95" customHeight="1" x14ac:dyDescent="0.15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</row>
    <row r="17" spans="1:15" ht="24.95" customHeight="1" x14ac:dyDescent="0.1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</row>
    <row r="18" spans="1:15" ht="24.95" customHeight="1" x14ac:dyDescent="0.1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5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11"/>
  <sheetViews>
    <sheetView view="pageBreakPreview" zoomScale="80" zoomScaleNormal="96" zoomScaleSheetLayoutView="80" workbookViewId="0">
      <selection activeCell="N10" sqref="N10"/>
    </sheetView>
  </sheetViews>
  <sheetFormatPr defaultRowHeight="24.95" customHeight="1" x14ac:dyDescent="0.15"/>
  <cols>
    <col min="1" max="1" width="8.5" customWidth="1"/>
    <col min="2" max="2" width="5.75" customWidth="1"/>
    <col min="3" max="3" width="8.25" customWidth="1"/>
    <col min="4" max="4" width="29.875" bestFit="1" customWidth="1"/>
    <col min="5" max="5" width="4.125" customWidth="1"/>
    <col min="6" max="6" width="9.625" customWidth="1"/>
    <col min="7" max="7" width="10.625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6.125" bestFit="1" customWidth="1"/>
    <col min="13" max="13" width="10.625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27</v>
      </c>
      <c r="F1" s="8" t="s">
        <v>28</v>
      </c>
    </row>
    <row r="2" spans="1:15" ht="20.100000000000001" customHeight="1" x14ac:dyDescent="0.15">
      <c r="A2" s="2"/>
      <c r="B2" s="3" t="s">
        <v>21</v>
      </c>
      <c r="C2" s="4"/>
    </row>
    <row r="3" spans="1:15" ht="20.100000000000001" customHeight="1" x14ac:dyDescent="0.15">
      <c r="A3" s="5" t="s">
        <v>29</v>
      </c>
      <c r="B3" s="12" t="s">
        <v>19</v>
      </c>
      <c r="C3" s="11" t="s">
        <v>112</v>
      </c>
      <c r="F3" s="7" t="s">
        <v>30</v>
      </c>
    </row>
    <row r="4" spans="1:15" ht="24" customHeight="1" x14ac:dyDescent="0.15">
      <c r="A4" s="6" t="s">
        <v>31</v>
      </c>
      <c r="B4" s="13" t="s">
        <v>24</v>
      </c>
      <c r="C4" s="17" t="s">
        <v>113</v>
      </c>
      <c r="F4" s="7" t="s">
        <v>114</v>
      </c>
      <c r="G4" s="7"/>
      <c r="H4" s="7"/>
      <c r="I4" s="7"/>
    </row>
    <row r="5" spans="1:15" ht="24.95" customHeight="1" x14ac:dyDescent="0.15">
      <c r="N5" s="26" t="s">
        <v>238</v>
      </c>
    </row>
    <row r="6" spans="1:15" ht="24.95" customHeight="1" x14ac:dyDescent="0.15">
      <c r="A6" s="62" t="s">
        <v>32</v>
      </c>
      <c r="B6" s="63" t="s">
        <v>33</v>
      </c>
      <c r="C6" s="63" t="s">
        <v>34</v>
      </c>
      <c r="D6" s="62" t="s">
        <v>35</v>
      </c>
      <c r="E6" s="62" t="s">
        <v>36</v>
      </c>
      <c r="F6" s="62"/>
      <c r="G6" s="62"/>
      <c r="H6" s="62" t="s">
        <v>37</v>
      </c>
      <c r="I6" s="62"/>
      <c r="J6" s="62"/>
      <c r="K6" s="62" t="s">
        <v>38</v>
      </c>
      <c r="L6" s="62"/>
      <c r="M6" s="62"/>
      <c r="N6" s="63" t="s">
        <v>39</v>
      </c>
      <c r="O6" s="62" t="s">
        <v>40</v>
      </c>
    </row>
    <row r="7" spans="1:15" ht="24.95" customHeight="1" x14ac:dyDescent="0.15">
      <c r="A7" s="62"/>
      <c r="B7" s="62"/>
      <c r="C7" s="63"/>
      <c r="D7" s="62"/>
      <c r="E7" s="9" t="s">
        <v>41</v>
      </c>
      <c r="F7" s="9" t="s">
        <v>42</v>
      </c>
      <c r="G7" s="9" t="s">
        <v>43</v>
      </c>
      <c r="H7" s="9" t="s">
        <v>41</v>
      </c>
      <c r="I7" s="9" t="s">
        <v>42</v>
      </c>
      <c r="J7" s="9" t="s">
        <v>43</v>
      </c>
      <c r="K7" s="9" t="s">
        <v>41</v>
      </c>
      <c r="L7" s="9" t="s">
        <v>42</v>
      </c>
      <c r="M7" s="9" t="s">
        <v>43</v>
      </c>
      <c r="N7" s="63"/>
      <c r="O7" s="62"/>
    </row>
    <row r="8" spans="1:15" ht="24.95" customHeight="1" x14ac:dyDescent="0.15">
      <c r="A8" s="43">
        <v>35400</v>
      </c>
      <c r="B8" s="44"/>
      <c r="C8" s="44" t="s">
        <v>53</v>
      </c>
      <c r="D8" s="44" t="s">
        <v>115</v>
      </c>
      <c r="E8" s="45">
        <v>2</v>
      </c>
      <c r="F8" s="46">
        <v>152400</v>
      </c>
      <c r="G8" s="46">
        <f>E8*F8</f>
        <v>304800</v>
      </c>
      <c r="H8" s="45">
        <v>2</v>
      </c>
      <c r="I8" s="46">
        <v>152400</v>
      </c>
      <c r="J8" s="46">
        <v>304800</v>
      </c>
      <c r="K8" s="45"/>
      <c r="L8" s="45"/>
      <c r="M8" s="46"/>
      <c r="N8" s="45"/>
      <c r="O8" s="44" t="s">
        <v>50</v>
      </c>
    </row>
    <row r="9" spans="1:15" ht="24.95" customHeight="1" x14ac:dyDescent="0.15">
      <c r="A9" s="43">
        <v>35628</v>
      </c>
      <c r="B9" s="44"/>
      <c r="C9" s="44" t="s">
        <v>100</v>
      </c>
      <c r="D9" s="44" t="s">
        <v>271</v>
      </c>
      <c r="E9" s="45">
        <v>1</v>
      </c>
      <c r="F9" s="46">
        <v>51800</v>
      </c>
      <c r="G9" s="46">
        <f>E9*F9</f>
        <v>51800</v>
      </c>
      <c r="H9" s="45">
        <v>1</v>
      </c>
      <c r="I9" s="45">
        <v>51800</v>
      </c>
      <c r="J9" s="45">
        <v>51800</v>
      </c>
      <c r="K9" s="45"/>
      <c r="L9" s="45"/>
      <c r="M9" s="46"/>
      <c r="N9" s="45"/>
      <c r="O9" s="44" t="s">
        <v>50</v>
      </c>
    </row>
    <row r="10" spans="1:15" ht="24.95" customHeight="1" x14ac:dyDescent="0.15">
      <c r="A10" s="43">
        <v>35959</v>
      </c>
      <c r="B10" s="44"/>
      <c r="C10" s="44" t="s">
        <v>100</v>
      </c>
      <c r="D10" s="44" t="s">
        <v>233</v>
      </c>
      <c r="E10" s="45">
        <v>1</v>
      </c>
      <c r="F10" s="46">
        <v>48200</v>
      </c>
      <c r="G10" s="46">
        <f>E10*F10</f>
        <v>48200</v>
      </c>
      <c r="H10" s="45">
        <v>1</v>
      </c>
      <c r="I10" s="46">
        <v>48200</v>
      </c>
      <c r="J10" s="46">
        <f>H10*I10</f>
        <v>48200</v>
      </c>
      <c r="K10" s="45"/>
      <c r="L10" s="45"/>
      <c r="M10" s="46"/>
      <c r="N10" s="45"/>
      <c r="O10" s="44" t="s">
        <v>104</v>
      </c>
    </row>
    <row r="11" spans="1:15" ht="24.95" customHeight="1" x14ac:dyDescent="0.15">
      <c r="A11" s="16"/>
      <c r="B11" s="14"/>
      <c r="C11" s="10"/>
      <c r="D11" s="14"/>
      <c r="E11" s="10"/>
      <c r="F11" s="15"/>
      <c r="G11" s="15"/>
      <c r="H11" s="10"/>
      <c r="I11" s="10"/>
      <c r="J11" s="10"/>
      <c r="K11" s="10"/>
      <c r="L11" s="10"/>
      <c r="M11" s="10"/>
      <c r="N11" s="10"/>
      <c r="O11" s="14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5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16"/>
  <sheetViews>
    <sheetView view="pageBreakPreview" zoomScale="80" zoomScaleNormal="95" zoomScaleSheetLayoutView="80" workbookViewId="0">
      <selection activeCell="M12" sqref="M12"/>
    </sheetView>
  </sheetViews>
  <sheetFormatPr defaultRowHeight="24.95" customHeight="1" x14ac:dyDescent="0.15"/>
  <cols>
    <col min="1" max="1" width="7.625" customWidth="1"/>
    <col min="2" max="2" width="5.75" customWidth="1"/>
    <col min="3" max="3" width="8.25" customWidth="1"/>
    <col min="4" max="4" width="33.875" customWidth="1"/>
    <col min="5" max="5" width="4.125" customWidth="1"/>
    <col min="6" max="6" width="9.625" customWidth="1"/>
    <col min="7" max="7" width="10.625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6.125" bestFit="1" customWidth="1"/>
    <col min="13" max="13" width="10.625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349</v>
      </c>
      <c r="F1" s="8" t="s">
        <v>28</v>
      </c>
    </row>
    <row r="2" spans="1:15" ht="20.100000000000001" customHeight="1" x14ac:dyDescent="0.15">
      <c r="A2" s="2"/>
      <c r="B2" s="3" t="s">
        <v>21</v>
      </c>
      <c r="C2" s="4"/>
    </row>
    <row r="3" spans="1:15" ht="20.100000000000001" customHeight="1" x14ac:dyDescent="0.15">
      <c r="A3" s="5" t="s">
        <v>29</v>
      </c>
      <c r="B3" s="12" t="s">
        <v>19</v>
      </c>
      <c r="C3" s="11" t="s">
        <v>117</v>
      </c>
      <c r="F3" s="7" t="s">
        <v>30</v>
      </c>
    </row>
    <row r="4" spans="1:15" ht="24" customHeight="1" x14ac:dyDescent="0.15">
      <c r="A4" s="6" t="s">
        <v>31</v>
      </c>
      <c r="B4" s="13" t="s">
        <v>24</v>
      </c>
      <c r="C4" s="17" t="s">
        <v>119</v>
      </c>
      <c r="F4" s="7" t="s">
        <v>244</v>
      </c>
      <c r="G4" s="7"/>
      <c r="H4" s="7"/>
      <c r="I4" s="7"/>
    </row>
    <row r="5" spans="1:15" ht="24.95" customHeight="1" x14ac:dyDescent="0.15">
      <c r="N5" s="26" t="s">
        <v>238</v>
      </c>
    </row>
    <row r="6" spans="1:15" ht="24.95" customHeight="1" x14ac:dyDescent="0.15">
      <c r="A6" s="62" t="s">
        <v>32</v>
      </c>
      <c r="B6" s="63" t="s">
        <v>33</v>
      </c>
      <c r="C6" s="63" t="s">
        <v>34</v>
      </c>
      <c r="D6" s="62" t="s">
        <v>35</v>
      </c>
      <c r="E6" s="62" t="s">
        <v>36</v>
      </c>
      <c r="F6" s="62"/>
      <c r="G6" s="62"/>
      <c r="H6" s="62" t="s">
        <v>37</v>
      </c>
      <c r="I6" s="62"/>
      <c r="J6" s="62"/>
      <c r="K6" s="62" t="s">
        <v>38</v>
      </c>
      <c r="L6" s="62"/>
      <c r="M6" s="62"/>
      <c r="N6" s="63" t="s">
        <v>39</v>
      </c>
      <c r="O6" s="62" t="s">
        <v>40</v>
      </c>
    </row>
    <row r="7" spans="1:15" ht="24.95" customHeight="1" x14ac:dyDescent="0.15">
      <c r="A7" s="62"/>
      <c r="B7" s="62"/>
      <c r="C7" s="63"/>
      <c r="D7" s="62"/>
      <c r="E7" s="9" t="s">
        <v>41</v>
      </c>
      <c r="F7" s="9" t="s">
        <v>42</v>
      </c>
      <c r="G7" s="9" t="s">
        <v>43</v>
      </c>
      <c r="H7" s="9" t="s">
        <v>41</v>
      </c>
      <c r="I7" s="9" t="s">
        <v>42</v>
      </c>
      <c r="J7" s="9" t="s">
        <v>43</v>
      </c>
      <c r="K7" s="9" t="s">
        <v>41</v>
      </c>
      <c r="L7" s="9" t="s">
        <v>42</v>
      </c>
      <c r="M7" s="9" t="s">
        <v>43</v>
      </c>
      <c r="N7" s="63"/>
      <c r="O7" s="62"/>
    </row>
    <row r="8" spans="1:15" ht="24.95" customHeight="1" x14ac:dyDescent="0.15">
      <c r="A8" s="43">
        <v>35400</v>
      </c>
      <c r="B8" s="44"/>
      <c r="C8" s="44" t="s">
        <v>53</v>
      </c>
      <c r="D8" s="44" t="s">
        <v>123</v>
      </c>
      <c r="E8" s="45">
        <v>1</v>
      </c>
      <c r="F8" s="46">
        <v>24800</v>
      </c>
      <c r="G8" s="46">
        <f>E8*F8</f>
        <v>24800</v>
      </c>
      <c r="H8" s="45">
        <v>1</v>
      </c>
      <c r="I8" s="46">
        <v>24800</v>
      </c>
      <c r="J8" s="46">
        <f>H8*I8</f>
        <v>24800</v>
      </c>
      <c r="K8" s="45"/>
      <c r="L8" s="45"/>
      <c r="M8" s="46"/>
      <c r="N8" s="45"/>
      <c r="O8" s="44" t="s">
        <v>378</v>
      </c>
    </row>
    <row r="9" spans="1:15" ht="24.95" customHeight="1" x14ac:dyDescent="0.15">
      <c r="A9" s="16">
        <v>35400</v>
      </c>
      <c r="B9" s="14"/>
      <c r="C9" s="14" t="s">
        <v>53</v>
      </c>
      <c r="D9" s="14" t="s">
        <v>124</v>
      </c>
      <c r="E9" s="10">
        <v>1</v>
      </c>
      <c r="F9" s="15">
        <v>61600</v>
      </c>
      <c r="G9" s="15">
        <f>E9*F9</f>
        <v>61600</v>
      </c>
      <c r="H9" s="10"/>
      <c r="I9" s="10"/>
      <c r="J9" s="10"/>
      <c r="K9" s="10">
        <v>1</v>
      </c>
      <c r="L9" s="15">
        <v>61600</v>
      </c>
      <c r="M9" s="15">
        <f>K9*L9</f>
        <v>61600</v>
      </c>
      <c r="N9" s="10"/>
      <c r="O9" s="14" t="s">
        <v>74</v>
      </c>
    </row>
    <row r="10" spans="1:15" ht="24.95" customHeight="1" x14ac:dyDescent="0.15">
      <c r="A10" s="16">
        <v>35400</v>
      </c>
      <c r="B10" s="14"/>
      <c r="C10" s="14" t="s">
        <v>53</v>
      </c>
      <c r="D10" s="14" t="s">
        <v>299</v>
      </c>
      <c r="E10" s="10">
        <v>1</v>
      </c>
      <c r="F10" s="15">
        <v>28800</v>
      </c>
      <c r="G10" s="15">
        <f t="shared" ref="G10:G15" si="0">E10*F10</f>
        <v>28800</v>
      </c>
      <c r="H10" s="10"/>
      <c r="I10" s="10"/>
      <c r="J10" s="10"/>
      <c r="K10" s="10">
        <v>1</v>
      </c>
      <c r="L10" s="15">
        <v>28800</v>
      </c>
      <c r="M10" s="15">
        <f t="shared" ref="M10" si="1">K10*L10</f>
        <v>28800</v>
      </c>
      <c r="N10" s="10"/>
      <c r="O10" s="14" t="s">
        <v>378</v>
      </c>
    </row>
    <row r="11" spans="1:15" ht="24.95" customHeight="1" x14ac:dyDescent="0.15">
      <c r="A11" s="43">
        <v>35400</v>
      </c>
      <c r="B11" s="44"/>
      <c r="C11" s="44" t="s">
        <v>53</v>
      </c>
      <c r="D11" s="44" t="s">
        <v>128</v>
      </c>
      <c r="E11" s="45">
        <v>1</v>
      </c>
      <c r="F11" s="46">
        <v>26400</v>
      </c>
      <c r="G11" s="46">
        <f t="shared" si="0"/>
        <v>26400</v>
      </c>
      <c r="H11" s="45">
        <v>1</v>
      </c>
      <c r="I11" s="46">
        <v>26400</v>
      </c>
      <c r="J11" s="46">
        <f t="shared" ref="J11:J13" si="2">H11*I11</f>
        <v>26400</v>
      </c>
      <c r="K11" s="45"/>
      <c r="L11" s="45"/>
      <c r="M11" s="46"/>
      <c r="N11" s="45"/>
      <c r="O11" s="44" t="s">
        <v>74</v>
      </c>
    </row>
    <row r="12" spans="1:15" ht="24.95" customHeight="1" x14ac:dyDescent="0.15">
      <c r="A12" s="43">
        <v>35465</v>
      </c>
      <c r="B12" s="44"/>
      <c r="C12" s="44" t="s">
        <v>100</v>
      </c>
      <c r="D12" s="44" t="s">
        <v>300</v>
      </c>
      <c r="E12" s="45">
        <v>1</v>
      </c>
      <c r="F12" s="46">
        <v>29200</v>
      </c>
      <c r="G12" s="46">
        <f t="shared" si="0"/>
        <v>29200</v>
      </c>
      <c r="H12" s="45">
        <v>1</v>
      </c>
      <c r="I12" s="46">
        <v>29200</v>
      </c>
      <c r="J12" s="46">
        <f t="shared" si="2"/>
        <v>29200</v>
      </c>
      <c r="K12" s="45"/>
      <c r="L12" s="45"/>
      <c r="M12" s="46"/>
      <c r="N12" s="45"/>
      <c r="O12" s="44" t="s">
        <v>378</v>
      </c>
    </row>
    <row r="13" spans="1:15" ht="24.95" customHeight="1" x14ac:dyDescent="0.15">
      <c r="A13" s="43">
        <v>35520</v>
      </c>
      <c r="B13" s="44"/>
      <c r="C13" s="44" t="s">
        <v>100</v>
      </c>
      <c r="D13" s="55" t="s">
        <v>328</v>
      </c>
      <c r="E13" s="45">
        <v>1</v>
      </c>
      <c r="F13" s="46">
        <v>800000</v>
      </c>
      <c r="G13" s="46">
        <f t="shared" si="0"/>
        <v>800000</v>
      </c>
      <c r="H13" s="45">
        <v>1</v>
      </c>
      <c r="I13" s="46">
        <v>800000</v>
      </c>
      <c r="J13" s="46">
        <f t="shared" si="2"/>
        <v>800000</v>
      </c>
      <c r="K13" s="45"/>
      <c r="L13" s="45"/>
      <c r="M13" s="46"/>
      <c r="N13" s="45"/>
      <c r="O13" s="44" t="s">
        <v>111</v>
      </c>
    </row>
    <row r="14" spans="1:15" ht="24.95" customHeight="1" x14ac:dyDescent="0.15">
      <c r="A14" s="16">
        <v>35608</v>
      </c>
      <c r="B14" s="14"/>
      <c r="C14" s="14" t="s">
        <v>100</v>
      </c>
      <c r="D14" s="14" t="s">
        <v>129</v>
      </c>
      <c r="E14" s="10">
        <v>1</v>
      </c>
      <c r="F14" s="15">
        <v>18000</v>
      </c>
      <c r="G14" s="15">
        <f t="shared" si="0"/>
        <v>18000</v>
      </c>
      <c r="H14" s="10"/>
      <c r="I14" s="10"/>
      <c r="J14" s="10"/>
      <c r="K14" s="10">
        <v>1</v>
      </c>
      <c r="L14" s="15">
        <v>18000</v>
      </c>
      <c r="M14" s="15">
        <f t="shared" ref="M14" si="3">K14*L14</f>
        <v>18000</v>
      </c>
      <c r="N14" s="10"/>
      <c r="O14" s="14" t="s">
        <v>111</v>
      </c>
    </row>
    <row r="15" spans="1:15" ht="24.95" customHeight="1" x14ac:dyDescent="0.15">
      <c r="A15" s="43">
        <v>35650</v>
      </c>
      <c r="B15" s="44">
        <v>1</v>
      </c>
      <c r="C15" s="45" t="s">
        <v>100</v>
      </c>
      <c r="D15" s="44" t="s">
        <v>301</v>
      </c>
      <c r="E15" s="45">
        <v>1</v>
      </c>
      <c r="F15" s="46">
        <v>114285</v>
      </c>
      <c r="G15" s="46">
        <f t="shared" si="0"/>
        <v>114285</v>
      </c>
      <c r="H15" s="45">
        <v>1</v>
      </c>
      <c r="I15" s="46">
        <v>114285</v>
      </c>
      <c r="J15" s="46">
        <f>H15*I15</f>
        <v>114285</v>
      </c>
      <c r="K15" s="45"/>
      <c r="L15" s="45"/>
      <c r="M15" s="46"/>
      <c r="N15" s="45"/>
      <c r="O15" s="47" t="s">
        <v>408</v>
      </c>
    </row>
    <row r="16" spans="1:15" ht="24.95" customHeight="1" x14ac:dyDescent="0.15">
      <c r="A16" s="16"/>
      <c r="B16" s="14"/>
      <c r="C16" s="10"/>
      <c r="D16" s="14"/>
      <c r="E16" s="10"/>
      <c r="F16" s="15"/>
      <c r="G16" s="15"/>
      <c r="H16" s="10"/>
      <c r="I16" s="10"/>
      <c r="J16" s="10"/>
      <c r="K16" s="10"/>
      <c r="L16" s="10"/>
      <c r="M16" s="10"/>
      <c r="N16" s="10"/>
      <c r="O16" s="14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5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13"/>
  <sheetViews>
    <sheetView view="pageBreakPreview" zoomScale="80" zoomScaleNormal="93" zoomScaleSheetLayoutView="80" workbookViewId="0">
      <selection activeCell="M12" sqref="M12"/>
    </sheetView>
  </sheetViews>
  <sheetFormatPr defaultRowHeight="24.95" customHeight="1" x14ac:dyDescent="0.15"/>
  <cols>
    <col min="1" max="1" width="8.5" customWidth="1"/>
    <col min="2" max="2" width="5.75" customWidth="1"/>
    <col min="3" max="3" width="8.25" customWidth="1"/>
    <col min="4" max="4" width="27.875" bestFit="1" customWidth="1"/>
    <col min="5" max="5" width="4.125" customWidth="1"/>
    <col min="6" max="6" width="9.625" customWidth="1"/>
    <col min="7" max="7" width="10.625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6.125" bestFit="1" customWidth="1"/>
    <col min="13" max="13" width="10.625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27</v>
      </c>
      <c r="F1" s="8" t="s">
        <v>28</v>
      </c>
    </row>
    <row r="2" spans="1:15" ht="20.100000000000001" customHeight="1" x14ac:dyDescent="0.15">
      <c r="A2" s="2"/>
      <c r="B2" s="3" t="s">
        <v>21</v>
      </c>
      <c r="C2" s="4"/>
    </row>
    <row r="3" spans="1:15" ht="20.100000000000001" customHeight="1" x14ac:dyDescent="0.15">
      <c r="A3" s="5" t="s">
        <v>29</v>
      </c>
      <c r="B3" s="12" t="s">
        <v>19</v>
      </c>
      <c r="C3" s="11" t="s">
        <v>116</v>
      </c>
      <c r="F3" s="7" t="s">
        <v>30</v>
      </c>
    </row>
    <row r="4" spans="1:15" ht="24" customHeight="1" x14ac:dyDescent="0.15">
      <c r="A4" s="6" t="s">
        <v>31</v>
      </c>
      <c r="B4" s="13" t="s">
        <v>24</v>
      </c>
      <c r="C4" s="17" t="s">
        <v>118</v>
      </c>
      <c r="F4" s="7" t="s">
        <v>245</v>
      </c>
      <c r="G4" s="7"/>
      <c r="H4" s="7"/>
      <c r="I4" s="7"/>
    </row>
    <row r="5" spans="1:15" ht="24.95" customHeight="1" x14ac:dyDescent="0.15">
      <c r="N5" s="26" t="s">
        <v>238</v>
      </c>
    </row>
    <row r="6" spans="1:15" ht="24.95" customHeight="1" x14ac:dyDescent="0.15">
      <c r="A6" s="62" t="s">
        <v>32</v>
      </c>
      <c r="B6" s="63" t="s">
        <v>33</v>
      </c>
      <c r="C6" s="63" t="s">
        <v>34</v>
      </c>
      <c r="D6" s="62" t="s">
        <v>35</v>
      </c>
      <c r="E6" s="62" t="s">
        <v>36</v>
      </c>
      <c r="F6" s="62"/>
      <c r="G6" s="62"/>
      <c r="H6" s="62" t="s">
        <v>37</v>
      </c>
      <c r="I6" s="62"/>
      <c r="J6" s="62"/>
      <c r="K6" s="62" t="s">
        <v>38</v>
      </c>
      <c r="L6" s="62"/>
      <c r="M6" s="62"/>
      <c r="N6" s="63" t="s">
        <v>39</v>
      </c>
      <c r="O6" s="62" t="s">
        <v>40</v>
      </c>
    </row>
    <row r="7" spans="1:15" ht="24.95" customHeight="1" x14ac:dyDescent="0.15">
      <c r="A7" s="62"/>
      <c r="B7" s="62"/>
      <c r="C7" s="63"/>
      <c r="D7" s="62"/>
      <c r="E7" s="9" t="s">
        <v>41</v>
      </c>
      <c r="F7" s="9" t="s">
        <v>42</v>
      </c>
      <c r="G7" s="9" t="s">
        <v>43</v>
      </c>
      <c r="H7" s="9" t="s">
        <v>41</v>
      </c>
      <c r="I7" s="9" t="s">
        <v>42</v>
      </c>
      <c r="J7" s="9" t="s">
        <v>43</v>
      </c>
      <c r="K7" s="9" t="s">
        <v>41</v>
      </c>
      <c r="L7" s="9" t="s">
        <v>42</v>
      </c>
      <c r="M7" s="9" t="s">
        <v>43</v>
      </c>
      <c r="N7" s="63"/>
      <c r="O7" s="62"/>
    </row>
    <row r="8" spans="1:15" ht="24.95" customHeight="1" x14ac:dyDescent="0.15">
      <c r="A8" s="16">
        <v>35400</v>
      </c>
      <c r="B8" s="14"/>
      <c r="C8" s="14" t="s">
        <v>53</v>
      </c>
      <c r="D8" s="14" t="s">
        <v>122</v>
      </c>
      <c r="E8" s="10">
        <v>1</v>
      </c>
      <c r="F8" s="15">
        <v>24800</v>
      </c>
      <c r="G8" s="15">
        <f>E8*F8</f>
        <v>24800</v>
      </c>
      <c r="H8" s="10"/>
      <c r="I8" s="10"/>
      <c r="J8" s="10"/>
      <c r="K8" s="10">
        <f>E8-H8</f>
        <v>1</v>
      </c>
      <c r="L8" s="10"/>
      <c r="M8" s="15">
        <f>G8-J8</f>
        <v>24800</v>
      </c>
      <c r="N8" s="10"/>
      <c r="O8" s="14" t="s">
        <v>379</v>
      </c>
    </row>
    <row r="9" spans="1:15" ht="24.95" customHeight="1" x14ac:dyDescent="0.15">
      <c r="A9" s="43">
        <v>35400</v>
      </c>
      <c r="B9" s="44"/>
      <c r="C9" s="44" t="s">
        <v>53</v>
      </c>
      <c r="D9" s="44" t="s">
        <v>272</v>
      </c>
      <c r="E9" s="45">
        <v>2</v>
      </c>
      <c r="F9" s="46">
        <v>26400</v>
      </c>
      <c r="G9" s="46">
        <f>E9*F9</f>
        <v>52800</v>
      </c>
      <c r="H9" s="45">
        <v>2</v>
      </c>
      <c r="I9" s="45">
        <v>26400</v>
      </c>
      <c r="J9" s="45">
        <v>52800</v>
      </c>
      <c r="K9" s="45">
        <f>K8+E9-H9</f>
        <v>1</v>
      </c>
      <c r="L9" s="45"/>
      <c r="M9" s="46">
        <f t="shared" ref="M9:M11" si="0">M8+G9-J9</f>
        <v>24800</v>
      </c>
      <c r="N9" s="45"/>
      <c r="O9" s="47" t="s">
        <v>410</v>
      </c>
    </row>
    <row r="10" spans="1:15" ht="24.95" customHeight="1" x14ac:dyDescent="0.15">
      <c r="A10" s="43">
        <v>35400</v>
      </c>
      <c r="B10" s="44"/>
      <c r="C10" s="44" t="s">
        <v>53</v>
      </c>
      <c r="D10" s="44" t="s">
        <v>125</v>
      </c>
      <c r="E10" s="45">
        <v>1</v>
      </c>
      <c r="F10" s="46">
        <v>128000</v>
      </c>
      <c r="G10" s="46">
        <f>E10*F10</f>
        <v>128000</v>
      </c>
      <c r="H10" s="45">
        <v>1</v>
      </c>
      <c r="I10" s="46">
        <v>128000</v>
      </c>
      <c r="J10" s="46">
        <v>128000</v>
      </c>
      <c r="K10" s="45">
        <f>K9+E10-H10</f>
        <v>1</v>
      </c>
      <c r="L10" s="45"/>
      <c r="M10" s="46">
        <f t="shared" si="0"/>
        <v>24800</v>
      </c>
      <c r="N10" s="45"/>
      <c r="O10" s="47" t="s">
        <v>409</v>
      </c>
    </row>
    <row r="11" spans="1:15" ht="24.95" customHeight="1" x14ac:dyDescent="0.15">
      <c r="A11" s="16">
        <v>35400</v>
      </c>
      <c r="B11" s="14">
        <v>1</v>
      </c>
      <c r="C11" s="14" t="s">
        <v>53</v>
      </c>
      <c r="D11" s="14" t="s">
        <v>126</v>
      </c>
      <c r="E11" s="10">
        <v>1</v>
      </c>
      <c r="F11" s="15">
        <v>25970</v>
      </c>
      <c r="G11" s="15">
        <f>E11*F11</f>
        <v>25970</v>
      </c>
      <c r="H11" s="10"/>
      <c r="I11" s="10"/>
      <c r="J11" s="10"/>
      <c r="K11" s="10">
        <f>K10+E11-H11</f>
        <v>2</v>
      </c>
      <c r="L11" s="10"/>
      <c r="M11" s="15">
        <f t="shared" si="0"/>
        <v>50770</v>
      </c>
      <c r="N11" s="10"/>
      <c r="O11" s="19" t="s">
        <v>384</v>
      </c>
    </row>
    <row r="12" spans="1:15" ht="24.95" customHeight="1" x14ac:dyDescent="0.15">
      <c r="A12" s="16"/>
      <c r="B12" s="14"/>
      <c r="C12" s="10"/>
      <c r="D12" s="14"/>
      <c r="E12" s="10"/>
      <c r="F12" s="15"/>
      <c r="G12" s="15"/>
      <c r="H12" s="10"/>
      <c r="I12" s="10"/>
      <c r="J12" s="10"/>
      <c r="K12" s="10"/>
      <c r="L12" s="10"/>
      <c r="M12" s="10"/>
      <c r="N12" s="10"/>
      <c r="O12" s="14"/>
    </row>
    <row r="13" spans="1:15" ht="24.95" customHeight="1" x14ac:dyDescent="0.15">
      <c r="A13" s="16"/>
      <c r="B13" s="14"/>
      <c r="C13" s="10"/>
      <c r="D13" s="14"/>
      <c r="E13" s="10"/>
      <c r="F13" s="15"/>
      <c r="G13" s="15"/>
      <c r="H13" s="10"/>
      <c r="I13" s="10"/>
      <c r="J13" s="10"/>
      <c r="K13" s="10"/>
      <c r="L13" s="10"/>
      <c r="M13" s="10"/>
      <c r="N13" s="10"/>
      <c r="O13" s="14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5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12"/>
  <sheetViews>
    <sheetView view="pageBreakPreview" zoomScale="85" zoomScaleNormal="89" zoomScaleSheetLayoutView="85" workbookViewId="0">
      <selection activeCell="M18" sqref="M18"/>
    </sheetView>
  </sheetViews>
  <sheetFormatPr defaultRowHeight="24.95" customHeight="1" x14ac:dyDescent="0.15"/>
  <cols>
    <col min="1" max="1" width="7.625" customWidth="1"/>
    <col min="2" max="2" width="5.75" customWidth="1"/>
    <col min="3" max="3" width="8.25" customWidth="1"/>
    <col min="4" max="4" width="33.625" customWidth="1"/>
    <col min="5" max="5" width="4.125" customWidth="1"/>
    <col min="6" max="6" width="9.625" customWidth="1"/>
    <col min="7" max="7" width="10.625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6.5" bestFit="1" customWidth="1"/>
    <col min="13" max="13" width="10.625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27</v>
      </c>
      <c r="F1" s="8" t="s">
        <v>28</v>
      </c>
    </row>
    <row r="2" spans="1:15" ht="20.100000000000001" customHeight="1" x14ac:dyDescent="0.15">
      <c r="A2" s="2"/>
      <c r="B2" s="3" t="s">
        <v>21</v>
      </c>
      <c r="C2" s="4"/>
    </row>
    <row r="3" spans="1:15" ht="20.100000000000001" customHeight="1" x14ac:dyDescent="0.15">
      <c r="A3" s="5" t="s">
        <v>29</v>
      </c>
      <c r="B3" s="12" t="s">
        <v>19</v>
      </c>
      <c r="C3" s="11" t="s">
        <v>116</v>
      </c>
      <c r="F3" s="7" t="s">
        <v>30</v>
      </c>
    </row>
    <row r="4" spans="1:15" ht="24" customHeight="1" x14ac:dyDescent="0.15">
      <c r="A4" s="6" t="s">
        <v>31</v>
      </c>
      <c r="B4" s="13" t="s">
        <v>24</v>
      </c>
      <c r="C4" s="17" t="s">
        <v>118</v>
      </c>
      <c r="F4" s="7" t="s">
        <v>246</v>
      </c>
      <c r="G4" s="7"/>
      <c r="H4" s="7"/>
      <c r="I4" s="7"/>
    </row>
    <row r="5" spans="1:15" ht="24.95" customHeight="1" x14ac:dyDescent="0.15">
      <c r="N5" s="26" t="s">
        <v>238</v>
      </c>
    </row>
    <row r="6" spans="1:15" ht="24.95" customHeight="1" x14ac:dyDescent="0.15">
      <c r="A6" s="62" t="s">
        <v>32</v>
      </c>
      <c r="B6" s="63" t="s">
        <v>33</v>
      </c>
      <c r="C6" s="63" t="s">
        <v>34</v>
      </c>
      <c r="D6" s="62" t="s">
        <v>35</v>
      </c>
      <c r="E6" s="62" t="s">
        <v>36</v>
      </c>
      <c r="F6" s="62"/>
      <c r="G6" s="62"/>
      <c r="H6" s="62" t="s">
        <v>37</v>
      </c>
      <c r="I6" s="62"/>
      <c r="J6" s="62"/>
      <c r="K6" s="62" t="s">
        <v>38</v>
      </c>
      <c r="L6" s="62"/>
      <c r="M6" s="62"/>
      <c r="N6" s="63" t="s">
        <v>39</v>
      </c>
      <c r="O6" s="62" t="s">
        <v>40</v>
      </c>
    </row>
    <row r="7" spans="1:15" ht="24.95" customHeight="1" x14ac:dyDescent="0.15">
      <c r="A7" s="62"/>
      <c r="B7" s="62"/>
      <c r="C7" s="63"/>
      <c r="D7" s="62"/>
      <c r="E7" s="9" t="s">
        <v>41</v>
      </c>
      <c r="F7" s="9" t="s">
        <v>42</v>
      </c>
      <c r="G7" s="9" t="s">
        <v>43</v>
      </c>
      <c r="H7" s="9" t="s">
        <v>41</v>
      </c>
      <c r="I7" s="9" t="s">
        <v>42</v>
      </c>
      <c r="J7" s="9" t="s">
        <v>43</v>
      </c>
      <c r="K7" s="9" t="s">
        <v>41</v>
      </c>
      <c r="L7" s="9" t="s">
        <v>42</v>
      </c>
      <c r="M7" s="9" t="s">
        <v>43</v>
      </c>
      <c r="N7" s="63"/>
      <c r="O7" s="62"/>
    </row>
    <row r="8" spans="1:15" ht="24.95" customHeight="1" x14ac:dyDescent="0.15">
      <c r="A8" s="43">
        <v>35400</v>
      </c>
      <c r="B8" s="44">
        <v>1</v>
      </c>
      <c r="C8" s="44" t="s">
        <v>53</v>
      </c>
      <c r="D8" s="44" t="s">
        <v>120</v>
      </c>
      <c r="E8" s="45">
        <v>2</v>
      </c>
      <c r="F8" s="46">
        <v>16640</v>
      </c>
      <c r="G8" s="46">
        <f>E8*F8</f>
        <v>33280</v>
      </c>
      <c r="H8" s="45">
        <v>2</v>
      </c>
      <c r="I8" s="45">
        <v>16640</v>
      </c>
      <c r="J8" s="45">
        <v>33280</v>
      </c>
      <c r="K8" s="45"/>
      <c r="L8" s="45"/>
      <c r="M8" s="46"/>
      <c r="N8" s="45"/>
      <c r="O8" s="44" t="s">
        <v>50</v>
      </c>
    </row>
    <row r="9" spans="1:15" ht="24.95" customHeight="1" x14ac:dyDescent="0.15">
      <c r="A9" s="16">
        <v>35400</v>
      </c>
      <c r="B9" s="14"/>
      <c r="C9" s="14" t="s">
        <v>53</v>
      </c>
      <c r="D9" s="14" t="s">
        <v>121</v>
      </c>
      <c r="E9" s="10">
        <v>5</v>
      </c>
      <c r="F9" s="15">
        <v>44000</v>
      </c>
      <c r="G9" s="15">
        <f>E9*F9</f>
        <v>220000</v>
      </c>
      <c r="H9" s="10">
        <v>3</v>
      </c>
      <c r="I9" s="10">
        <v>44000</v>
      </c>
      <c r="J9" s="10">
        <v>132000</v>
      </c>
      <c r="K9" s="10">
        <f t="shared" ref="K9" si="0">K8+E9-H9</f>
        <v>2</v>
      </c>
      <c r="L9" s="10">
        <v>44000</v>
      </c>
      <c r="M9" s="15">
        <f>M8+G9-J9</f>
        <v>88000</v>
      </c>
      <c r="N9" s="10"/>
      <c r="O9" s="14" t="s">
        <v>387</v>
      </c>
    </row>
    <row r="10" spans="1:15" ht="24.95" customHeight="1" x14ac:dyDescent="0.15">
      <c r="A10" s="43">
        <v>35400</v>
      </c>
      <c r="B10" s="44">
        <v>2</v>
      </c>
      <c r="C10" s="44" t="s">
        <v>53</v>
      </c>
      <c r="D10" s="47" t="s">
        <v>127</v>
      </c>
      <c r="E10" s="45">
        <v>1</v>
      </c>
      <c r="F10" s="46">
        <v>35200</v>
      </c>
      <c r="G10" s="46">
        <f>E10*F10</f>
        <v>35200</v>
      </c>
      <c r="H10" s="45">
        <v>1</v>
      </c>
      <c r="I10" s="45">
        <v>35200</v>
      </c>
      <c r="J10" s="45">
        <v>35200</v>
      </c>
      <c r="K10" s="45"/>
      <c r="L10" s="45"/>
      <c r="M10" s="46"/>
      <c r="N10" s="45"/>
      <c r="O10" s="44" t="s">
        <v>380</v>
      </c>
    </row>
    <row r="11" spans="1:15" ht="24.95" customHeight="1" x14ac:dyDescent="0.15">
      <c r="A11" s="16"/>
      <c r="B11" s="14"/>
      <c r="C11" s="10"/>
      <c r="D11" s="14"/>
      <c r="E11" s="10"/>
      <c r="F11" s="15"/>
      <c r="G11" s="15"/>
      <c r="H11" s="10"/>
      <c r="I11" s="10"/>
      <c r="J11" s="10"/>
      <c r="K11" s="10"/>
      <c r="L11" s="10"/>
      <c r="M11" s="10"/>
      <c r="N11" s="10"/>
      <c r="O11" s="14"/>
    </row>
    <row r="12" spans="1:15" ht="24.95" customHeight="1" x14ac:dyDescent="0.15">
      <c r="A12" s="16"/>
      <c r="B12" s="14"/>
      <c r="C12" s="10"/>
      <c r="D12" s="14"/>
      <c r="E12" s="10"/>
      <c r="F12" s="15"/>
      <c r="G12" s="15"/>
      <c r="H12" s="10"/>
      <c r="I12" s="10"/>
      <c r="J12" s="10"/>
      <c r="K12" s="10"/>
      <c r="L12" s="10"/>
      <c r="M12" s="10"/>
      <c r="N12" s="10"/>
      <c r="O12" s="14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5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17"/>
  <sheetViews>
    <sheetView view="pageBreakPreview" zoomScale="80" zoomScaleNormal="98" zoomScaleSheetLayoutView="80" workbookViewId="0">
      <selection activeCell="M13" sqref="M13"/>
    </sheetView>
  </sheetViews>
  <sheetFormatPr defaultRowHeight="24.95" customHeight="1" x14ac:dyDescent="0.15"/>
  <cols>
    <col min="1" max="1" width="8" customWidth="1"/>
    <col min="2" max="2" width="5.75" customWidth="1"/>
    <col min="3" max="3" width="8.25" customWidth="1"/>
    <col min="4" max="4" width="33.875" customWidth="1"/>
    <col min="5" max="5" width="4.125" customWidth="1"/>
    <col min="6" max="6" width="9.625" customWidth="1"/>
    <col min="7" max="7" width="10.625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6.125" bestFit="1" customWidth="1"/>
    <col min="13" max="13" width="10.625" customWidth="1"/>
    <col min="14" max="14" width="4.75" customWidth="1"/>
    <col min="15" max="15" width="14.875" bestFit="1" customWidth="1"/>
  </cols>
  <sheetData>
    <row r="1" spans="1:15" ht="24.95" customHeight="1" x14ac:dyDescent="0.2">
      <c r="A1" s="1" t="s">
        <v>27</v>
      </c>
      <c r="F1" s="8" t="s">
        <v>28</v>
      </c>
    </row>
    <row r="2" spans="1:15" ht="20.100000000000001" customHeight="1" x14ac:dyDescent="0.15">
      <c r="A2" s="2"/>
      <c r="B2" s="3" t="s">
        <v>21</v>
      </c>
      <c r="C2" s="4"/>
    </row>
    <row r="3" spans="1:15" ht="20.100000000000001" customHeight="1" x14ac:dyDescent="0.15">
      <c r="A3" s="5" t="s">
        <v>29</v>
      </c>
      <c r="B3" s="12" t="s">
        <v>19</v>
      </c>
      <c r="C3" s="11" t="s">
        <v>131</v>
      </c>
      <c r="F3" s="7" t="s">
        <v>30</v>
      </c>
    </row>
    <row r="4" spans="1:15" ht="24" customHeight="1" x14ac:dyDescent="0.15">
      <c r="A4" s="6" t="s">
        <v>31</v>
      </c>
      <c r="B4" s="13" t="s">
        <v>24</v>
      </c>
      <c r="C4" s="22" t="s">
        <v>251</v>
      </c>
      <c r="F4" s="7" t="s">
        <v>247</v>
      </c>
      <c r="G4" s="7"/>
      <c r="H4" s="7"/>
      <c r="I4" s="7"/>
    </row>
    <row r="5" spans="1:15" ht="24.95" customHeight="1" x14ac:dyDescent="0.15">
      <c r="N5" s="26" t="s">
        <v>238</v>
      </c>
    </row>
    <row r="6" spans="1:15" ht="24.95" customHeight="1" x14ac:dyDescent="0.15">
      <c r="A6" s="62" t="s">
        <v>32</v>
      </c>
      <c r="B6" s="63" t="s">
        <v>33</v>
      </c>
      <c r="C6" s="63" t="s">
        <v>34</v>
      </c>
      <c r="D6" s="62" t="s">
        <v>35</v>
      </c>
      <c r="E6" s="62" t="s">
        <v>36</v>
      </c>
      <c r="F6" s="62"/>
      <c r="G6" s="62"/>
      <c r="H6" s="62" t="s">
        <v>37</v>
      </c>
      <c r="I6" s="62"/>
      <c r="J6" s="62"/>
      <c r="K6" s="62" t="s">
        <v>38</v>
      </c>
      <c r="L6" s="62"/>
      <c r="M6" s="62"/>
      <c r="N6" s="63" t="s">
        <v>39</v>
      </c>
      <c r="O6" s="62" t="s">
        <v>40</v>
      </c>
    </row>
    <row r="7" spans="1:15" ht="24.95" customHeight="1" x14ac:dyDescent="0.15">
      <c r="A7" s="62"/>
      <c r="B7" s="62"/>
      <c r="C7" s="63"/>
      <c r="D7" s="62"/>
      <c r="E7" s="9" t="s">
        <v>41</v>
      </c>
      <c r="F7" s="9" t="s">
        <v>42</v>
      </c>
      <c r="G7" s="9" t="s">
        <v>43</v>
      </c>
      <c r="H7" s="9" t="s">
        <v>41</v>
      </c>
      <c r="I7" s="9" t="s">
        <v>42</v>
      </c>
      <c r="J7" s="9" t="s">
        <v>43</v>
      </c>
      <c r="K7" s="9" t="s">
        <v>41</v>
      </c>
      <c r="L7" s="9" t="s">
        <v>42</v>
      </c>
      <c r="M7" s="9" t="s">
        <v>43</v>
      </c>
      <c r="N7" s="63"/>
      <c r="O7" s="62"/>
    </row>
    <row r="8" spans="1:15" ht="24.95" customHeight="1" x14ac:dyDescent="0.15">
      <c r="A8" s="43">
        <v>35400</v>
      </c>
      <c r="B8" s="44"/>
      <c r="C8" s="44" t="s">
        <v>53</v>
      </c>
      <c r="D8" s="44" t="s">
        <v>138</v>
      </c>
      <c r="E8" s="45">
        <v>1</v>
      </c>
      <c r="F8" s="46">
        <v>33600</v>
      </c>
      <c r="G8" s="46">
        <f t="shared" ref="G8:G16" si="0">E8*F8</f>
        <v>33600</v>
      </c>
      <c r="H8" s="45">
        <v>1</v>
      </c>
      <c r="I8" s="45">
        <v>33600</v>
      </c>
      <c r="J8" s="45">
        <v>33600</v>
      </c>
      <c r="K8" s="45">
        <f>E8-H8</f>
        <v>0</v>
      </c>
      <c r="L8" s="45"/>
      <c r="M8" s="46">
        <f>G8-J8</f>
        <v>0</v>
      </c>
      <c r="N8" s="45"/>
      <c r="O8" s="47" t="s">
        <v>381</v>
      </c>
    </row>
    <row r="9" spans="1:15" ht="24.95" customHeight="1" x14ac:dyDescent="0.15">
      <c r="A9" s="16">
        <v>35400</v>
      </c>
      <c r="B9" s="14"/>
      <c r="C9" s="14" t="s">
        <v>53</v>
      </c>
      <c r="D9" s="14" t="s">
        <v>273</v>
      </c>
      <c r="E9" s="10">
        <v>1</v>
      </c>
      <c r="F9" s="15">
        <v>31600</v>
      </c>
      <c r="G9" s="15">
        <f t="shared" si="0"/>
        <v>31600</v>
      </c>
      <c r="H9" s="10"/>
      <c r="I9" s="10"/>
      <c r="J9" s="10"/>
      <c r="K9" s="10">
        <v>1</v>
      </c>
      <c r="L9" s="15">
        <v>31600</v>
      </c>
      <c r="M9" s="15">
        <f t="shared" ref="M9:M10" si="1">K9*L9</f>
        <v>31600</v>
      </c>
      <c r="N9" s="10"/>
      <c r="O9" s="19" t="s">
        <v>274</v>
      </c>
    </row>
    <row r="10" spans="1:15" ht="24.95" customHeight="1" x14ac:dyDescent="0.15">
      <c r="A10" s="16">
        <v>35400</v>
      </c>
      <c r="B10" s="14"/>
      <c r="C10" s="14" t="s">
        <v>53</v>
      </c>
      <c r="D10" s="14" t="s">
        <v>273</v>
      </c>
      <c r="E10" s="10">
        <v>1</v>
      </c>
      <c r="F10" s="15">
        <v>31600</v>
      </c>
      <c r="G10" s="15">
        <f t="shared" si="0"/>
        <v>31600</v>
      </c>
      <c r="H10" s="10"/>
      <c r="I10" s="10"/>
      <c r="J10" s="10"/>
      <c r="K10" s="10">
        <v>1</v>
      </c>
      <c r="L10" s="15">
        <v>31600</v>
      </c>
      <c r="M10" s="15">
        <f t="shared" si="1"/>
        <v>31600</v>
      </c>
      <c r="N10" s="10"/>
      <c r="O10" s="14" t="s">
        <v>332</v>
      </c>
    </row>
    <row r="11" spans="1:15" ht="24.95" customHeight="1" x14ac:dyDescent="0.15">
      <c r="A11" s="43">
        <v>35400</v>
      </c>
      <c r="B11" s="44">
        <v>1</v>
      </c>
      <c r="C11" s="44" t="s">
        <v>53</v>
      </c>
      <c r="D11" s="44" t="s">
        <v>273</v>
      </c>
      <c r="E11" s="45">
        <v>1</v>
      </c>
      <c r="F11" s="46">
        <v>31600</v>
      </c>
      <c r="G11" s="46">
        <f t="shared" si="0"/>
        <v>31600</v>
      </c>
      <c r="H11" s="45">
        <v>1</v>
      </c>
      <c r="I11" s="45">
        <v>31600</v>
      </c>
      <c r="J11" s="45">
        <v>31600</v>
      </c>
      <c r="K11" s="45"/>
      <c r="L11" s="45"/>
      <c r="M11" s="46"/>
      <c r="N11" s="45"/>
      <c r="O11" s="47" t="s">
        <v>411</v>
      </c>
    </row>
    <row r="12" spans="1:15" ht="24.95" customHeight="1" x14ac:dyDescent="0.15">
      <c r="A12" s="43">
        <v>35400</v>
      </c>
      <c r="B12" s="44"/>
      <c r="C12" s="44" t="s">
        <v>53</v>
      </c>
      <c r="D12" s="44" t="s">
        <v>277</v>
      </c>
      <c r="E12" s="45">
        <v>1</v>
      </c>
      <c r="F12" s="46">
        <v>34090</v>
      </c>
      <c r="G12" s="46">
        <f t="shared" si="0"/>
        <v>34090</v>
      </c>
      <c r="H12" s="45">
        <v>1</v>
      </c>
      <c r="I12" s="45">
        <v>34090</v>
      </c>
      <c r="J12" s="45">
        <v>34090</v>
      </c>
      <c r="K12" s="45"/>
      <c r="L12" s="45"/>
      <c r="M12" s="46"/>
      <c r="N12" s="45"/>
      <c r="O12" s="47" t="s">
        <v>274</v>
      </c>
    </row>
    <row r="13" spans="1:15" ht="24.95" customHeight="1" x14ac:dyDescent="0.15">
      <c r="A13" s="16">
        <v>35400</v>
      </c>
      <c r="B13" s="14"/>
      <c r="C13" s="14" t="s">
        <v>53</v>
      </c>
      <c r="D13" s="14" t="s">
        <v>278</v>
      </c>
      <c r="E13" s="10">
        <v>1</v>
      </c>
      <c r="F13" s="15">
        <v>34090</v>
      </c>
      <c r="G13" s="15">
        <f t="shared" si="0"/>
        <v>34090</v>
      </c>
      <c r="H13" s="10"/>
      <c r="I13" s="10"/>
      <c r="J13" s="10"/>
      <c r="K13" s="10">
        <v>1</v>
      </c>
      <c r="L13" s="15">
        <v>34090</v>
      </c>
      <c r="M13" s="15">
        <f t="shared" ref="M13" si="2">K13*L13</f>
        <v>34090</v>
      </c>
      <c r="N13" s="10"/>
      <c r="O13" s="19" t="s">
        <v>332</v>
      </c>
    </row>
    <row r="14" spans="1:15" ht="24.95" customHeight="1" x14ac:dyDescent="0.15">
      <c r="A14" s="43">
        <v>35885</v>
      </c>
      <c r="B14" s="44"/>
      <c r="C14" s="44" t="s">
        <v>100</v>
      </c>
      <c r="D14" s="44" t="s">
        <v>276</v>
      </c>
      <c r="E14" s="45">
        <v>1</v>
      </c>
      <c r="F14" s="46">
        <v>44000</v>
      </c>
      <c r="G14" s="46">
        <f t="shared" si="0"/>
        <v>44000</v>
      </c>
      <c r="H14" s="45">
        <v>1</v>
      </c>
      <c r="I14" s="45">
        <v>44000</v>
      </c>
      <c r="J14" s="45">
        <v>44000</v>
      </c>
      <c r="K14" s="45"/>
      <c r="L14" s="45"/>
      <c r="M14" s="46"/>
      <c r="N14" s="45"/>
      <c r="O14" s="44" t="s">
        <v>104</v>
      </c>
    </row>
    <row r="15" spans="1:15" ht="24.95" customHeight="1" x14ac:dyDescent="0.15">
      <c r="A15" s="16">
        <v>35885</v>
      </c>
      <c r="B15" s="14"/>
      <c r="C15" s="14" t="s">
        <v>100</v>
      </c>
      <c r="D15" s="19" t="s">
        <v>275</v>
      </c>
      <c r="E15" s="10">
        <v>1</v>
      </c>
      <c r="F15" s="15">
        <v>81500</v>
      </c>
      <c r="G15" s="15">
        <f t="shared" si="0"/>
        <v>81500</v>
      </c>
      <c r="H15" s="10"/>
      <c r="I15" s="10"/>
      <c r="J15" s="10"/>
      <c r="K15" s="10">
        <v>1</v>
      </c>
      <c r="L15" s="15">
        <v>81500</v>
      </c>
      <c r="M15" s="15">
        <f t="shared" ref="M15:M16" si="3">K15*L15</f>
        <v>81500</v>
      </c>
      <c r="N15" s="10"/>
      <c r="O15" s="19" t="s">
        <v>332</v>
      </c>
    </row>
    <row r="16" spans="1:15" ht="24.95" customHeight="1" x14ac:dyDescent="0.15">
      <c r="A16" s="16">
        <v>39694</v>
      </c>
      <c r="B16" s="14"/>
      <c r="C16" s="10" t="s">
        <v>333</v>
      </c>
      <c r="D16" s="14" t="s">
        <v>356</v>
      </c>
      <c r="E16" s="10">
        <v>1</v>
      </c>
      <c r="F16" s="15">
        <v>96600</v>
      </c>
      <c r="G16" s="15">
        <f t="shared" si="0"/>
        <v>96600</v>
      </c>
      <c r="H16" s="10"/>
      <c r="I16" s="10"/>
      <c r="J16" s="10"/>
      <c r="K16" s="10">
        <v>1</v>
      </c>
      <c r="L16" s="15">
        <v>96600</v>
      </c>
      <c r="M16" s="15">
        <f t="shared" si="3"/>
        <v>96600</v>
      </c>
      <c r="N16" s="10"/>
      <c r="O16" s="14" t="s">
        <v>332</v>
      </c>
    </row>
    <row r="17" spans="1:15" ht="24.95" customHeight="1" x14ac:dyDescent="0.15">
      <c r="A17" s="16"/>
      <c r="B17" s="14"/>
      <c r="C17" s="10"/>
      <c r="D17" s="14"/>
      <c r="E17" s="10"/>
      <c r="F17" s="15"/>
      <c r="G17" s="15"/>
      <c r="H17" s="10"/>
      <c r="I17" s="10"/>
      <c r="J17" s="10"/>
      <c r="K17" s="10"/>
      <c r="L17" s="10"/>
      <c r="M17" s="10"/>
      <c r="N17" s="10"/>
      <c r="O17" s="14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5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15"/>
  <sheetViews>
    <sheetView view="pageBreakPreview" zoomScale="85" zoomScaleNormal="95" zoomScaleSheetLayoutView="85" workbookViewId="0">
      <selection activeCell="M11" sqref="M11"/>
    </sheetView>
  </sheetViews>
  <sheetFormatPr defaultRowHeight="24.95" customHeight="1" x14ac:dyDescent="0.15"/>
  <cols>
    <col min="1" max="1" width="8" customWidth="1"/>
    <col min="2" max="2" width="5.75" customWidth="1"/>
    <col min="3" max="3" width="8.25" customWidth="1"/>
    <col min="4" max="4" width="33" bestFit="1" customWidth="1"/>
    <col min="5" max="5" width="4.125" customWidth="1"/>
    <col min="6" max="6" width="9.625" customWidth="1"/>
    <col min="7" max="7" width="10.625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6.125" bestFit="1" customWidth="1"/>
    <col min="13" max="13" width="10.625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27</v>
      </c>
      <c r="F1" s="8" t="s">
        <v>28</v>
      </c>
    </row>
    <row r="2" spans="1:15" ht="20.100000000000001" customHeight="1" x14ac:dyDescent="0.15">
      <c r="A2" s="2"/>
      <c r="B2" s="3" t="s">
        <v>21</v>
      </c>
      <c r="C2" s="4"/>
    </row>
    <row r="3" spans="1:15" ht="20.100000000000001" customHeight="1" x14ac:dyDescent="0.15">
      <c r="A3" s="5" t="s">
        <v>29</v>
      </c>
      <c r="B3" s="12" t="s">
        <v>19</v>
      </c>
      <c r="C3" s="11" t="s">
        <v>130</v>
      </c>
      <c r="F3" s="7" t="s">
        <v>30</v>
      </c>
    </row>
    <row r="4" spans="1:15" ht="24" customHeight="1" x14ac:dyDescent="0.15">
      <c r="A4" s="6" t="s">
        <v>31</v>
      </c>
      <c r="B4" s="13" t="s">
        <v>24</v>
      </c>
      <c r="C4" s="22" t="s">
        <v>132</v>
      </c>
      <c r="F4" s="7" t="s">
        <v>248</v>
      </c>
      <c r="G4" s="7"/>
      <c r="H4" s="7"/>
      <c r="I4" s="7"/>
    </row>
    <row r="5" spans="1:15" ht="24.95" customHeight="1" x14ac:dyDescent="0.15">
      <c r="N5" s="26" t="s">
        <v>238</v>
      </c>
    </row>
    <row r="6" spans="1:15" ht="24.95" customHeight="1" x14ac:dyDescent="0.15">
      <c r="A6" s="62" t="s">
        <v>32</v>
      </c>
      <c r="B6" s="63" t="s">
        <v>33</v>
      </c>
      <c r="C6" s="63" t="s">
        <v>34</v>
      </c>
      <c r="D6" s="62" t="s">
        <v>35</v>
      </c>
      <c r="E6" s="62" t="s">
        <v>36</v>
      </c>
      <c r="F6" s="62"/>
      <c r="G6" s="62"/>
      <c r="H6" s="62" t="s">
        <v>37</v>
      </c>
      <c r="I6" s="62"/>
      <c r="J6" s="62"/>
      <c r="K6" s="62" t="s">
        <v>38</v>
      </c>
      <c r="L6" s="62"/>
      <c r="M6" s="62"/>
      <c r="N6" s="63" t="s">
        <v>39</v>
      </c>
      <c r="O6" s="62" t="s">
        <v>40</v>
      </c>
    </row>
    <row r="7" spans="1:15" ht="24.95" customHeight="1" x14ac:dyDescent="0.15">
      <c r="A7" s="62"/>
      <c r="B7" s="62"/>
      <c r="C7" s="63"/>
      <c r="D7" s="62"/>
      <c r="E7" s="9" t="s">
        <v>41</v>
      </c>
      <c r="F7" s="9" t="s">
        <v>42</v>
      </c>
      <c r="G7" s="9" t="s">
        <v>43</v>
      </c>
      <c r="H7" s="9" t="s">
        <v>41</v>
      </c>
      <c r="I7" s="9" t="s">
        <v>42</v>
      </c>
      <c r="J7" s="9" t="s">
        <v>43</v>
      </c>
      <c r="K7" s="9" t="s">
        <v>41</v>
      </c>
      <c r="L7" s="9" t="s">
        <v>42</v>
      </c>
      <c r="M7" s="9" t="s">
        <v>43</v>
      </c>
      <c r="N7" s="63"/>
      <c r="O7" s="62"/>
    </row>
    <row r="8" spans="1:15" ht="24.95" customHeight="1" x14ac:dyDescent="0.15">
      <c r="A8" s="43">
        <v>35400</v>
      </c>
      <c r="B8" s="44">
        <v>1</v>
      </c>
      <c r="C8" s="44" t="s">
        <v>53</v>
      </c>
      <c r="D8" s="44" t="s">
        <v>134</v>
      </c>
      <c r="E8" s="45">
        <v>1</v>
      </c>
      <c r="F8" s="46">
        <v>21440</v>
      </c>
      <c r="G8" s="46">
        <f>E8*F8</f>
        <v>21440</v>
      </c>
      <c r="H8" s="45">
        <v>1</v>
      </c>
      <c r="I8" s="46">
        <v>21440</v>
      </c>
      <c r="J8" s="46">
        <f>H8*I8</f>
        <v>21440</v>
      </c>
      <c r="K8" s="45"/>
      <c r="L8" s="45"/>
      <c r="M8" s="46"/>
      <c r="N8" s="45"/>
      <c r="O8" s="47" t="s">
        <v>413</v>
      </c>
    </row>
    <row r="9" spans="1:15" ht="24.95" customHeight="1" x14ac:dyDescent="0.15">
      <c r="A9" s="43">
        <v>35400</v>
      </c>
      <c r="B9" s="44">
        <v>2</v>
      </c>
      <c r="C9" s="44" t="s">
        <v>53</v>
      </c>
      <c r="D9" s="44" t="s">
        <v>135</v>
      </c>
      <c r="E9" s="45">
        <v>1</v>
      </c>
      <c r="F9" s="46">
        <v>52800</v>
      </c>
      <c r="G9" s="46">
        <f>E9*F9</f>
        <v>52800</v>
      </c>
      <c r="H9" s="45">
        <v>1</v>
      </c>
      <c r="I9" s="46">
        <v>52800</v>
      </c>
      <c r="J9" s="46">
        <f>H9*I9</f>
        <v>52800</v>
      </c>
      <c r="K9" s="45"/>
      <c r="L9" s="45"/>
      <c r="M9" s="46"/>
      <c r="N9" s="45"/>
      <c r="O9" s="44" t="s">
        <v>133</v>
      </c>
    </row>
    <row r="10" spans="1:15" ht="24.95" customHeight="1" x14ac:dyDescent="0.15">
      <c r="A10" s="43">
        <v>35400</v>
      </c>
      <c r="B10" s="44">
        <v>3</v>
      </c>
      <c r="C10" s="44" t="s">
        <v>53</v>
      </c>
      <c r="D10" s="44" t="s">
        <v>137</v>
      </c>
      <c r="E10" s="45">
        <v>2</v>
      </c>
      <c r="F10" s="46">
        <v>148500</v>
      </c>
      <c r="G10" s="46">
        <f>E10*F10</f>
        <v>297000</v>
      </c>
      <c r="H10" s="45">
        <v>2</v>
      </c>
      <c r="I10" s="46">
        <v>148500</v>
      </c>
      <c r="J10" s="46">
        <f>H10*I10</f>
        <v>297000</v>
      </c>
      <c r="K10" s="45"/>
      <c r="L10" s="45"/>
      <c r="M10" s="46"/>
      <c r="N10" s="45"/>
      <c r="O10" s="47" t="s">
        <v>413</v>
      </c>
    </row>
    <row r="11" spans="1:15" ht="24.95" customHeight="1" x14ac:dyDescent="0.15">
      <c r="A11" s="43">
        <v>35400</v>
      </c>
      <c r="B11" s="44">
        <v>4</v>
      </c>
      <c r="C11" s="44" t="s">
        <v>53</v>
      </c>
      <c r="D11" s="44" t="s">
        <v>136</v>
      </c>
      <c r="E11" s="45">
        <v>2</v>
      </c>
      <c r="F11" s="46">
        <v>15000</v>
      </c>
      <c r="G11" s="46">
        <f>E11*F11</f>
        <v>30000</v>
      </c>
      <c r="H11" s="45">
        <v>2</v>
      </c>
      <c r="I11" s="46">
        <v>15000</v>
      </c>
      <c r="J11" s="46">
        <f>H11*I11</f>
        <v>30000</v>
      </c>
      <c r="K11" s="45"/>
      <c r="L11" s="45"/>
      <c r="M11" s="46"/>
      <c r="N11" s="45"/>
      <c r="O11" s="44" t="s">
        <v>133</v>
      </c>
    </row>
    <row r="12" spans="1:15" ht="24.95" customHeight="1" x14ac:dyDescent="0.15">
      <c r="A12" s="43">
        <v>38070</v>
      </c>
      <c r="B12" s="44"/>
      <c r="C12" s="44" t="s">
        <v>333</v>
      </c>
      <c r="D12" s="44" t="s">
        <v>346</v>
      </c>
      <c r="E12" s="45">
        <v>1</v>
      </c>
      <c r="F12" s="46">
        <v>19800</v>
      </c>
      <c r="G12" s="46">
        <v>19800</v>
      </c>
      <c r="H12" s="45">
        <v>1</v>
      </c>
      <c r="I12" s="45">
        <v>19800</v>
      </c>
      <c r="J12" s="45">
        <v>19800</v>
      </c>
      <c r="K12" s="45"/>
      <c r="L12" s="45"/>
      <c r="M12" s="46"/>
      <c r="N12" s="45"/>
      <c r="O12" s="44" t="s">
        <v>335</v>
      </c>
    </row>
    <row r="13" spans="1:15" ht="24.95" customHeight="1" x14ac:dyDescent="0.15">
      <c r="A13" s="43">
        <v>40011</v>
      </c>
      <c r="B13" s="44">
        <v>5</v>
      </c>
      <c r="C13" s="45" t="s">
        <v>333</v>
      </c>
      <c r="D13" s="44" t="s">
        <v>359</v>
      </c>
      <c r="E13" s="45">
        <v>1</v>
      </c>
      <c r="F13" s="46">
        <v>16800</v>
      </c>
      <c r="G13" s="46">
        <v>16800</v>
      </c>
      <c r="H13" s="45">
        <v>1</v>
      </c>
      <c r="I13" s="45">
        <v>16800</v>
      </c>
      <c r="J13" s="45">
        <v>16800</v>
      </c>
      <c r="K13" s="45"/>
      <c r="L13" s="45"/>
      <c r="M13" s="46"/>
      <c r="N13" s="45"/>
      <c r="O13" s="47" t="s">
        <v>412</v>
      </c>
    </row>
    <row r="14" spans="1:15" ht="24.95" customHeight="1" x14ac:dyDescent="0.15">
      <c r="A14" s="16"/>
      <c r="B14" s="14"/>
      <c r="C14" s="10"/>
      <c r="D14" s="14"/>
      <c r="E14" s="10"/>
      <c r="F14" s="15"/>
      <c r="G14" s="15"/>
      <c r="H14" s="10"/>
      <c r="I14" s="10"/>
      <c r="J14" s="10"/>
      <c r="K14" s="10"/>
      <c r="L14" s="10"/>
      <c r="M14" s="10"/>
      <c r="N14" s="10"/>
      <c r="O14" s="14"/>
    </row>
    <row r="15" spans="1:15" ht="24.95" customHeight="1" x14ac:dyDescent="0.15">
      <c r="A15" s="16"/>
      <c r="B15" s="14"/>
      <c r="C15" s="10"/>
      <c r="D15" s="14"/>
      <c r="E15" s="10"/>
      <c r="F15" s="15"/>
      <c r="G15" s="15"/>
      <c r="H15" s="10"/>
      <c r="I15" s="10"/>
      <c r="J15" s="10"/>
      <c r="K15" s="10"/>
      <c r="L15" s="10"/>
      <c r="M15" s="10"/>
      <c r="N15" s="10"/>
      <c r="O15" s="14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5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11"/>
  <sheetViews>
    <sheetView view="pageBreakPreview" zoomScale="85" zoomScaleNormal="106" zoomScaleSheetLayoutView="85" workbookViewId="0">
      <selection activeCell="M18" sqref="M18"/>
    </sheetView>
  </sheetViews>
  <sheetFormatPr defaultRowHeight="24.95" customHeight="1" x14ac:dyDescent="0.15"/>
  <cols>
    <col min="1" max="1" width="8.625" customWidth="1"/>
    <col min="2" max="2" width="5.75" customWidth="1"/>
    <col min="3" max="3" width="8.25" customWidth="1"/>
    <col min="4" max="4" width="25.75" bestFit="1" customWidth="1"/>
    <col min="5" max="5" width="4.125" customWidth="1"/>
    <col min="6" max="6" width="9.625" customWidth="1"/>
    <col min="7" max="7" width="10.625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6.125" bestFit="1" customWidth="1"/>
    <col min="13" max="13" width="10.625" customWidth="1"/>
    <col min="14" max="14" width="4.75" customWidth="1"/>
    <col min="15" max="15" width="16.125" bestFit="1" customWidth="1"/>
  </cols>
  <sheetData>
    <row r="1" spans="1:15" ht="24.95" customHeight="1" x14ac:dyDescent="0.2">
      <c r="A1" s="1" t="s">
        <v>27</v>
      </c>
      <c r="F1" s="8" t="s">
        <v>28</v>
      </c>
    </row>
    <row r="2" spans="1:15" ht="20.100000000000001" customHeight="1" x14ac:dyDescent="0.15">
      <c r="A2" s="2"/>
      <c r="B2" s="3" t="s">
        <v>21</v>
      </c>
      <c r="C2" s="4"/>
    </row>
    <row r="3" spans="1:15" ht="20.100000000000001" customHeight="1" x14ac:dyDescent="0.15">
      <c r="A3" s="5" t="s">
        <v>29</v>
      </c>
      <c r="B3" s="12" t="s">
        <v>19</v>
      </c>
      <c r="C3" s="11" t="s">
        <v>140</v>
      </c>
      <c r="F3" s="7" t="s">
        <v>30</v>
      </c>
    </row>
    <row r="4" spans="1:15" ht="24" customHeight="1" x14ac:dyDescent="0.15">
      <c r="A4" s="6" t="s">
        <v>31</v>
      </c>
      <c r="B4" s="13" t="s">
        <v>24</v>
      </c>
      <c r="C4" s="22" t="s">
        <v>141</v>
      </c>
      <c r="F4" s="7" t="s">
        <v>142</v>
      </c>
      <c r="G4" s="7"/>
      <c r="H4" s="7"/>
      <c r="I4" s="7"/>
    </row>
    <row r="5" spans="1:15" ht="24.95" customHeight="1" x14ac:dyDescent="0.15">
      <c r="N5" s="26" t="s">
        <v>238</v>
      </c>
    </row>
    <row r="6" spans="1:15" ht="24.95" customHeight="1" x14ac:dyDescent="0.15">
      <c r="A6" s="62" t="s">
        <v>32</v>
      </c>
      <c r="B6" s="63" t="s">
        <v>33</v>
      </c>
      <c r="C6" s="63" t="s">
        <v>34</v>
      </c>
      <c r="D6" s="62" t="s">
        <v>35</v>
      </c>
      <c r="E6" s="62" t="s">
        <v>36</v>
      </c>
      <c r="F6" s="62"/>
      <c r="G6" s="62"/>
      <c r="H6" s="62" t="s">
        <v>37</v>
      </c>
      <c r="I6" s="62"/>
      <c r="J6" s="62"/>
      <c r="K6" s="62" t="s">
        <v>38</v>
      </c>
      <c r="L6" s="62"/>
      <c r="M6" s="62"/>
      <c r="N6" s="63" t="s">
        <v>39</v>
      </c>
      <c r="O6" s="62" t="s">
        <v>40</v>
      </c>
    </row>
    <row r="7" spans="1:15" ht="24.95" customHeight="1" x14ac:dyDescent="0.15">
      <c r="A7" s="62"/>
      <c r="B7" s="62"/>
      <c r="C7" s="63"/>
      <c r="D7" s="62"/>
      <c r="E7" s="9" t="s">
        <v>41</v>
      </c>
      <c r="F7" s="9" t="s">
        <v>42</v>
      </c>
      <c r="G7" s="9" t="s">
        <v>43</v>
      </c>
      <c r="H7" s="9" t="s">
        <v>41</v>
      </c>
      <c r="I7" s="9" t="s">
        <v>42</v>
      </c>
      <c r="J7" s="9" t="s">
        <v>43</v>
      </c>
      <c r="K7" s="9" t="s">
        <v>41</v>
      </c>
      <c r="L7" s="9" t="s">
        <v>42</v>
      </c>
      <c r="M7" s="9" t="s">
        <v>43</v>
      </c>
      <c r="N7" s="63"/>
      <c r="O7" s="62"/>
    </row>
    <row r="8" spans="1:15" ht="24.95" customHeight="1" x14ac:dyDescent="0.15">
      <c r="A8" s="43">
        <v>35619</v>
      </c>
      <c r="B8" s="44">
        <v>1</v>
      </c>
      <c r="C8" s="44" t="s">
        <v>100</v>
      </c>
      <c r="D8" s="44" t="s">
        <v>302</v>
      </c>
      <c r="E8" s="45">
        <v>2</v>
      </c>
      <c r="F8" s="46">
        <v>25300</v>
      </c>
      <c r="G8" s="46">
        <f>E8*F8</f>
        <v>50600</v>
      </c>
      <c r="H8" s="45">
        <v>2</v>
      </c>
      <c r="I8" s="46">
        <v>25300</v>
      </c>
      <c r="J8" s="46">
        <f>H8*I8</f>
        <v>50600</v>
      </c>
      <c r="K8" s="45"/>
      <c r="L8" s="45"/>
      <c r="M8" s="46"/>
      <c r="N8" s="45"/>
      <c r="O8" s="47" t="s">
        <v>414</v>
      </c>
    </row>
    <row r="9" spans="1:15" ht="24.95" customHeight="1" x14ac:dyDescent="0.15">
      <c r="A9" s="43">
        <v>35885</v>
      </c>
      <c r="B9" s="44">
        <v>2</v>
      </c>
      <c r="C9" s="44" t="s">
        <v>100</v>
      </c>
      <c r="D9" s="44" t="s">
        <v>303</v>
      </c>
      <c r="E9" s="45">
        <v>3</v>
      </c>
      <c r="F9" s="46">
        <v>16600</v>
      </c>
      <c r="G9" s="46">
        <f>E9*F9</f>
        <v>49800</v>
      </c>
      <c r="H9" s="45">
        <v>3</v>
      </c>
      <c r="I9" s="46">
        <v>16600</v>
      </c>
      <c r="J9" s="46">
        <f>H9*I9</f>
        <v>49800</v>
      </c>
      <c r="K9" s="45"/>
      <c r="L9" s="45"/>
      <c r="M9" s="46"/>
      <c r="N9" s="45"/>
      <c r="O9" s="47" t="s">
        <v>415</v>
      </c>
    </row>
    <row r="10" spans="1:15" ht="24.95" customHeight="1" x14ac:dyDescent="0.15">
      <c r="A10" s="16"/>
      <c r="B10" s="14"/>
      <c r="C10" s="10"/>
      <c r="D10" s="14"/>
      <c r="E10" s="10"/>
      <c r="F10" s="15"/>
      <c r="G10" s="15"/>
      <c r="H10" s="10"/>
      <c r="I10" s="10"/>
      <c r="J10" s="10"/>
      <c r="K10" s="10"/>
      <c r="L10" s="10"/>
      <c r="M10" s="10"/>
      <c r="N10" s="10"/>
      <c r="O10" s="14"/>
    </row>
    <row r="11" spans="1:15" ht="24.95" customHeight="1" x14ac:dyDescent="0.15">
      <c r="A11" s="16"/>
      <c r="B11" s="14"/>
      <c r="C11" s="10"/>
      <c r="D11" s="14"/>
      <c r="E11" s="10"/>
      <c r="F11" s="15"/>
      <c r="G11" s="15"/>
      <c r="H11" s="10"/>
      <c r="I11" s="10"/>
      <c r="J11" s="10"/>
      <c r="K11" s="10"/>
      <c r="L11" s="10"/>
      <c r="M11" s="10"/>
      <c r="N11" s="10"/>
      <c r="O11" s="14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5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13"/>
  <sheetViews>
    <sheetView view="pageBreakPreview" zoomScale="85" zoomScaleNormal="87" zoomScaleSheetLayoutView="85" workbookViewId="0">
      <selection activeCell="M18" sqref="M18"/>
    </sheetView>
  </sheetViews>
  <sheetFormatPr defaultRowHeight="24.95" customHeight="1" x14ac:dyDescent="0.15"/>
  <cols>
    <col min="1" max="1" width="8.5" customWidth="1"/>
    <col min="2" max="2" width="5.75" customWidth="1"/>
    <col min="3" max="3" width="8.25" customWidth="1"/>
    <col min="4" max="4" width="28" bestFit="1" customWidth="1"/>
    <col min="5" max="5" width="4.125" customWidth="1"/>
    <col min="6" max="6" width="9.625" customWidth="1"/>
    <col min="7" max="7" width="10.625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6.125" bestFit="1" customWidth="1"/>
    <col min="13" max="13" width="10.625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27</v>
      </c>
      <c r="F1" s="8" t="s">
        <v>28</v>
      </c>
    </row>
    <row r="2" spans="1:15" ht="20.100000000000001" customHeight="1" x14ac:dyDescent="0.15">
      <c r="A2" s="2"/>
      <c r="B2" s="3" t="s">
        <v>21</v>
      </c>
      <c r="C2" s="4"/>
    </row>
    <row r="3" spans="1:15" ht="20.100000000000001" customHeight="1" x14ac:dyDescent="0.15">
      <c r="A3" s="5" t="s">
        <v>29</v>
      </c>
      <c r="B3" s="12" t="s">
        <v>19</v>
      </c>
      <c r="C3" s="11" t="s">
        <v>143</v>
      </c>
      <c r="F3" s="7" t="s">
        <v>30</v>
      </c>
    </row>
    <row r="4" spans="1:15" ht="24" customHeight="1" x14ac:dyDescent="0.15">
      <c r="A4" s="6" t="s">
        <v>31</v>
      </c>
      <c r="B4" s="13" t="s">
        <v>24</v>
      </c>
      <c r="C4" s="21" t="s">
        <v>144</v>
      </c>
      <c r="F4" s="7" t="s">
        <v>184</v>
      </c>
      <c r="G4" s="7"/>
      <c r="H4" s="7"/>
      <c r="I4" s="7"/>
    </row>
    <row r="5" spans="1:15" ht="24.95" customHeight="1" x14ac:dyDescent="0.15">
      <c r="N5" s="26" t="s">
        <v>238</v>
      </c>
    </row>
    <row r="6" spans="1:15" ht="24.95" customHeight="1" x14ac:dyDescent="0.15">
      <c r="A6" s="62" t="s">
        <v>32</v>
      </c>
      <c r="B6" s="63" t="s">
        <v>33</v>
      </c>
      <c r="C6" s="63" t="s">
        <v>34</v>
      </c>
      <c r="D6" s="62" t="s">
        <v>35</v>
      </c>
      <c r="E6" s="62" t="s">
        <v>36</v>
      </c>
      <c r="F6" s="62"/>
      <c r="G6" s="62"/>
      <c r="H6" s="62" t="s">
        <v>37</v>
      </c>
      <c r="I6" s="62"/>
      <c r="J6" s="62"/>
      <c r="K6" s="62" t="s">
        <v>38</v>
      </c>
      <c r="L6" s="62"/>
      <c r="M6" s="62"/>
      <c r="N6" s="63" t="s">
        <v>39</v>
      </c>
      <c r="O6" s="62" t="s">
        <v>40</v>
      </c>
    </row>
    <row r="7" spans="1:15" ht="24.95" customHeight="1" x14ac:dyDescent="0.15">
      <c r="A7" s="62"/>
      <c r="B7" s="62"/>
      <c r="C7" s="63"/>
      <c r="D7" s="62"/>
      <c r="E7" s="9" t="s">
        <v>41</v>
      </c>
      <c r="F7" s="9" t="s">
        <v>42</v>
      </c>
      <c r="G7" s="9" t="s">
        <v>43</v>
      </c>
      <c r="H7" s="9" t="s">
        <v>41</v>
      </c>
      <c r="I7" s="9" t="s">
        <v>42</v>
      </c>
      <c r="J7" s="9" t="s">
        <v>43</v>
      </c>
      <c r="K7" s="9" t="s">
        <v>41</v>
      </c>
      <c r="L7" s="9" t="s">
        <v>42</v>
      </c>
      <c r="M7" s="9" t="s">
        <v>43</v>
      </c>
      <c r="N7" s="63"/>
      <c r="O7" s="62"/>
    </row>
    <row r="8" spans="1:15" ht="24.95" customHeight="1" x14ac:dyDescent="0.15">
      <c r="A8" s="48">
        <v>35400</v>
      </c>
      <c r="B8" s="44"/>
      <c r="C8" s="44" t="s">
        <v>181</v>
      </c>
      <c r="D8" s="44" t="s">
        <v>182</v>
      </c>
      <c r="E8" s="45">
        <v>1</v>
      </c>
      <c r="F8" s="46">
        <v>21150</v>
      </c>
      <c r="G8" s="46">
        <f>E8*F8</f>
        <v>21150</v>
      </c>
      <c r="H8" s="45">
        <v>1</v>
      </c>
      <c r="I8" s="46">
        <v>21150</v>
      </c>
      <c r="J8" s="46">
        <v>21150</v>
      </c>
      <c r="K8" s="45"/>
      <c r="L8" s="45"/>
      <c r="M8" s="46"/>
      <c r="N8" s="45"/>
      <c r="O8" s="47" t="s">
        <v>224</v>
      </c>
    </row>
    <row r="9" spans="1:15" ht="24.95" customHeight="1" x14ac:dyDescent="0.15">
      <c r="A9" s="48">
        <v>35400</v>
      </c>
      <c r="B9" s="44">
        <v>1</v>
      </c>
      <c r="C9" s="44" t="s">
        <v>181</v>
      </c>
      <c r="D9" s="44" t="s">
        <v>206</v>
      </c>
      <c r="E9" s="45">
        <v>1</v>
      </c>
      <c r="F9" s="46">
        <v>20800</v>
      </c>
      <c r="G9" s="46">
        <f>E9*F9</f>
        <v>20800</v>
      </c>
      <c r="H9" s="45">
        <v>1</v>
      </c>
      <c r="I9" s="46">
        <v>20800</v>
      </c>
      <c r="J9" s="46">
        <f>H9*I9</f>
        <v>20800</v>
      </c>
      <c r="K9" s="45"/>
      <c r="L9" s="45"/>
      <c r="M9" s="46"/>
      <c r="N9" s="45"/>
      <c r="O9" s="47" t="s">
        <v>398</v>
      </c>
    </row>
    <row r="10" spans="1:15" ht="24.95" customHeight="1" x14ac:dyDescent="0.15">
      <c r="A10" s="48">
        <v>35400</v>
      </c>
      <c r="B10" s="44"/>
      <c r="C10" s="44" t="s">
        <v>181</v>
      </c>
      <c r="D10" s="44" t="s">
        <v>210</v>
      </c>
      <c r="E10" s="45">
        <v>1</v>
      </c>
      <c r="F10" s="46">
        <v>31900</v>
      </c>
      <c r="G10" s="46">
        <f>E10*F10</f>
        <v>31900</v>
      </c>
      <c r="H10" s="45">
        <v>1</v>
      </c>
      <c r="I10" s="46">
        <v>31900</v>
      </c>
      <c r="J10" s="46">
        <f>H10*I10</f>
        <v>31900</v>
      </c>
      <c r="K10" s="45"/>
      <c r="L10" s="45"/>
      <c r="M10" s="46"/>
      <c r="N10" s="45"/>
      <c r="O10" s="44" t="s">
        <v>51</v>
      </c>
    </row>
    <row r="11" spans="1:15" ht="24.95" customHeight="1" x14ac:dyDescent="0.15">
      <c r="A11" s="48">
        <v>35400</v>
      </c>
      <c r="B11" s="44">
        <v>2</v>
      </c>
      <c r="C11" s="44" t="s">
        <v>181</v>
      </c>
      <c r="D11" s="44" t="s">
        <v>211</v>
      </c>
      <c r="E11" s="45">
        <v>1</v>
      </c>
      <c r="F11" s="46">
        <v>48800</v>
      </c>
      <c r="G11" s="46">
        <f>E11*F11</f>
        <v>48800</v>
      </c>
      <c r="H11" s="45">
        <v>1</v>
      </c>
      <c r="I11" s="46">
        <v>48800</v>
      </c>
      <c r="J11" s="46">
        <f>H11*I11</f>
        <v>48800</v>
      </c>
      <c r="K11" s="45"/>
      <c r="L11" s="45"/>
      <c r="M11" s="46"/>
      <c r="N11" s="45"/>
      <c r="O11" s="47" t="s">
        <v>416</v>
      </c>
    </row>
    <row r="12" spans="1:15" ht="24.95" customHeight="1" x14ac:dyDescent="0.15">
      <c r="A12" s="18">
        <v>35400</v>
      </c>
      <c r="B12" s="14"/>
      <c r="C12" s="14" t="s">
        <v>181</v>
      </c>
      <c r="D12" s="14" t="s">
        <v>279</v>
      </c>
      <c r="E12" s="10">
        <v>1</v>
      </c>
      <c r="F12" s="15">
        <v>30400</v>
      </c>
      <c r="G12" s="15">
        <f>E12*F12</f>
        <v>30400</v>
      </c>
      <c r="H12" s="10"/>
      <c r="I12" s="10"/>
      <c r="J12" s="10"/>
      <c r="K12" s="10">
        <f t="shared" ref="K12" si="0">K11+E12-H12</f>
        <v>1</v>
      </c>
      <c r="L12" s="10"/>
      <c r="M12" s="15">
        <f t="shared" ref="M12" si="1">M11+G12-J12</f>
        <v>30400</v>
      </c>
      <c r="N12" s="10"/>
      <c r="O12" s="14" t="s">
        <v>104</v>
      </c>
    </row>
    <row r="13" spans="1:15" ht="24.95" customHeight="1" x14ac:dyDescent="0.15">
      <c r="A13" s="16"/>
      <c r="B13" s="14"/>
      <c r="C13" s="10"/>
      <c r="D13" s="14"/>
      <c r="E13" s="10"/>
      <c r="F13" s="15"/>
      <c r="G13" s="15"/>
      <c r="H13" s="10"/>
      <c r="I13" s="10"/>
      <c r="J13" s="10"/>
      <c r="K13" s="10"/>
      <c r="L13" s="10"/>
      <c r="M13" s="10"/>
      <c r="N13" s="10"/>
      <c r="O13" s="14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5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0"/>
  <sheetViews>
    <sheetView view="pageBreakPreview" zoomScale="80" zoomScaleNormal="75" zoomScaleSheetLayoutView="80" workbookViewId="0">
      <selection activeCell="M18" sqref="M18"/>
    </sheetView>
  </sheetViews>
  <sheetFormatPr defaultRowHeight="24.95" customHeight="1" x14ac:dyDescent="0.15"/>
  <cols>
    <col min="1" max="1" width="8.875" customWidth="1"/>
    <col min="2" max="2" width="5.75" customWidth="1"/>
    <col min="3" max="3" width="8.25" customWidth="1"/>
    <col min="4" max="4" width="33.625" customWidth="1"/>
    <col min="5" max="5" width="4.125" customWidth="1"/>
    <col min="6" max="6" width="9.625" customWidth="1"/>
    <col min="7" max="7" width="10.625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9.625" customWidth="1"/>
    <col min="13" max="13" width="10.625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27</v>
      </c>
      <c r="F1" s="8" t="s">
        <v>28</v>
      </c>
    </row>
    <row r="2" spans="1:15" ht="20.100000000000001" customHeight="1" x14ac:dyDescent="0.15">
      <c r="A2" s="2"/>
      <c r="B2" s="3" t="s">
        <v>21</v>
      </c>
      <c r="C2" s="4"/>
    </row>
    <row r="3" spans="1:15" ht="20.100000000000001" customHeight="1" x14ac:dyDescent="0.15">
      <c r="A3" s="5" t="s">
        <v>29</v>
      </c>
      <c r="B3" s="12" t="s">
        <v>19</v>
      </c>
      <c r="C3" s="11" t="s">
        <v>54</v>
      </c>
      <c r="F3" s="7" t="s">
        <v>30</v>
      </c>
    </row>
    <row r="4" spans="1:15" ht="24" customHeight="1" x14ac:dyDescent="0.15">
      <c r="A4" s="6" t="s">
        <v>31</v>
      </c>
      <c r="B4" s="13" t="s">
        <v>24</v>
      </c>
      <c r="C4" s="17" t="s">
        <v>55</v>
      </c>
      <c r="F4" s="7" t="s">
        <v>56</v>
      </c>
      <c r="G4" s="7"/>
      <c r="H4" s="7"/>
      <c r="I4" s="7"/>
    </row>
    <row r="5" spans="1:15" ht="24.95" customHeight="1" x14ac:dyDescent="0.15">
      <c r="D5" s="34"/>
      <c r="N5" s="26" t="s">
        <v>238</v>
      </c>
    </row>
    <row r="6" spans="1:15" ht="24.95" customHeight="1" x14ac:dyDescent="0.15">
      <c r="A6" s="64" t="s">
        <v>32</v>
      </c>
      <c r="B6" s="65" t="s">
        <v>33</v>
      </c>
      <c r="C6" s="65" t="s">
        <v>34</v>
      </c>
      <c r="D6" s="64" t="s">
        <v>35</v>
      </c>
      <c r="E6" s="64" t="s">
        <v>36</v>
      </c>
      <c r="F6" s="64"/>
      <c r="G6" s="64"/>
      <c r="H6" s="64" t="s">
        <v>37</v>
      </c>
      <c r="I6" s="64"/>
      <c r="J6" s="64"/>
      <c r="K6" s="64" t="s">
        <v>38</v>
      </c>
      <c r="L6" s="64"/>
      <c r="M6" s="64"/>
      <c r="N6" s="65" t="s">
        <v>39</v>
      </c>
      <c r="O6" s="64" t="s">
        <v>40</v>
      </c>
    </row>
    <row r="7" spans="1:15" ht="24.95" customHeight="1" x14ac:dyDescent="0.15">
      <c r="A7" s="64"/>
      <c r="B7" s="64"/>
      <c r="C7" s="65"/>
      <c r="D7" s="64"/>
      <c r="E7" s="35" t="s">
        <v>41</v>
      </c>
      <c r="F7" s="35" t="s">
        <v>42</v>
      </c>
      <c r="G7" s="35" t="s">
        <v>43</v>
      </c>
      <c r="H7" s="35" t="s">
        <v>41</v>
      </c>
      <c r="I7" s="35" t="s">
        <v>42</v>
      </c>
      <c r="J7" s="35" t="s">
        <v>43</v>
      </c>
      <c r="K7" s="35" t="s">
        <v>41</v>
      </c>
      <c r="L7" s="35" t="s">
        <v>42</v>
      </c>
      <c r="M7" s="35" t="s">
        <v>43</v>
      </c>
      <c r="N7" s="65"/>
      <c r="O7" s="64"/>
    </row>
    <row r="8" spans="1:15" ht="24.95" customHeight="1" x14ac:dyDescent="0.15">
      <c r="A8" s="36">
        <v>35400</v>
      </c>
      <c r="B8" s="37"/>
      <c r="C8" s="37" t="s">
        <v>53</v>
      </c>
      <c r="D8" s="37" t="s">
        <v>320</v>
      </c>
      <c r="E8" s="38">
        <v>2</v>
      </c>
      <c r="F8" s="39">
        <v>21500</v>
      </c>
      <c r="G8" s="39">
        <f t="shared" ref="G8:G15" si="0">E8*F8</f>
        <v>43000</v>
      </c>
      <c r="H8" s="38"/>
      <c r="I8" s="38"/>
      <c r="J8" s="38"/>
      <c r="K8" s="38">
        <v>2</v>
      </c>
      <c r="L8" s="39">
        <v>21500</v>
      </c>
      <c r="M8" s="39">
        <f t="shared" ref="M8" si="1">K8*L8</f>
        <v>43000</v>
      </c>
      <c r="N8" s="38"/>
      <c r="O8" s="37" t="s">
        <v>253</v>
      </c>
    </row>
    <row r="9" spans="1:15" ht="24.95" customHeight="1" x14ac:dyDescent="0.15">
      <c r="A9" s="48">
        <v>35400</v>
      </c>
      <c r="B9" s="44">
        <v>1</v>
      </c>
      <c r="C9" s="44" t="s">
        <v>53</v>
      </c>
      <c r="D9" s="44" t="s">
        <v>57</v>
      </c>
      <c r="E9" s="49">
        <v>1</v>
      </c>
      <c r="F9" s="50">
        <v>21900</v>
      </c>
      <c r="G9" s="50">
        <f t="shared" si="0"/>
        <v>21900</v>
      </c>
      <c r="H9" s="49">
        <v>1</v>
      </c>
      <c r="I9" s="50">
        <v>21900</v>
      </c>
      <c r="J9" s="50">
        <v>21900</v>
      </c>
      <c r="K9" s="49"/>
      <c r="L9" s="49"/>
      <c r="M9" s="50"/>
      <c r="N9" s="49"/>
      <c r="O9" s="47" t="s">
        <v>393</v>
      </c>
    </row>
    <row r="10" spans="1:15" ht="24.95" customHeight="1" x14ac:dyDescent="0.15">
      <c r="A10" s="36">
        <v>35400</v>
      </c>
      <c r="B10" s="37"/>
      <c r="C10" s="37" t="s">
        <v>53</v>
      </c>
      <c r="D10" s="37" t="s">
        <v>58</v>
      </c>
      <c r="E10" s="38">
        <v>1</v>
      </c>
      <c r="F10" s="39">
        <v>39000</v>
      </c>
      <c r="G10" s="39">
        <f t="shared" si="0"/>
        <v>39000</v>
      </c>
      <c r="H10" s="38"/>
      <c r="I10" s="38"/>
      <c r="J10" s="38"/>
      <c r="K10" s="38">
        <v>1</v>
      </c>
      <c r="L10" s="39">
        <v>39000</v>
      </c>
      <c r="M10" s="39">
        <f t="shared" ref="M10:M15" si="2">K10*L10</f>
        <v>39000</v>
      </c>
      <c r="N10" s="38"/>
      <c r="O10" s="37" t="s">
        <v>253</v>
      </c>
    </row>
    <row r="11" spans="1:15" ht="24.95" customHeight="1" x14ac:dyDescent="0.15">
      <c r="A11" s="36">
        <v>35400</v>
      </c>
      <c r="B11" s="37"/>
      <c r="C11" s="37" t="s">
        <v>53</v>
      </c>
      <c r="D11" s="40" t="s">
        <v>321</v>
      </c>
      <c r="E11" s="38">
        <v>1</v>
      </c>
      <c r="F11" s="39">
        <v>53000</v>
      </c>
      <c r="G11" s="39">
        <f t="shared" si="0"/>
        <v>53000</v>
      </c>
      <c r="H11" s="38"/>
      <c r="I11" s="38"/>
      <c r="J11" s="38"/>
      <c r="K11" s="38">
        <v>1</v>
      </c>
      <c r="L11" s="39">
        <v>53000</v>
      </c>
      <c r="M11" s="39">
        <f t="shared" si="2"/>
        <v>53000</v>
      </c>
      <c r="N11" s="38"/>
      <c r="O11" s="37" t="s">
        <v>253</v>
      </c>
    </row>
    <row r="12" spans="1:15" ht="24.95" customHeight="1" x14ac:dyDescent="0.15">
      <c r="A12" s="36">
        <v>35494</v>
      </c>
      <c r="B12" s="37"/>
      <c r="C12" s="37" t="s">
        <v>59</v>
      </c>
      <c r="D12" s="37" t="s">
        <v>60</v>
      </c>
      <c r="E12" s="38">
        <v>1</v>
      </c>
      <c r="F12" s="39">
        <v>18400</v>
      </c>
      <c r="G12" s="39">
        <f t="shared" si="0"/>
        <v>18400</v>
      </c>
      <c r="H12" s="38"/>
      <c r="I12" s="38"/>
      <c r="J12" s="38"/>
      <c r="K12" s="38">
        <v>1</v>
      </c>
      <c r="L12" s="39">
        <v>18400</v>
      </c>
      <c r="M12" s="39">
        <f t="shared" si="2"/>
        <v>18400</v>
      </c>
      <c r="N12" s="38"/>
      <c r="O12" s="37" t="s">
        <v>253</v>
      </c>
    </row>
    <row r="13" spans="1:15" ht="24.95" customHeight="1" x14ac:dyDescent="0.15">
      <c r="A13" s="36">
        <v>35885</v>
      </c>
      <c r="B13" s="37"/>
      <c r="C13" s="37" t="s">
        <v>59</v>
      </c>
      <c r="D13" s="37" t="s">
        <v>61</v>
      </c>
      <c r="E13" s="38">
        <v>1</v>
      </c>
      <c r="F13" s="39">
        <v>22500</v>
      </c>
      <c r="G13" s="39">
        <f t="shared" si="0"/>
        <v>22500</v>
      </c>
      <c r="H13" s="38"/>
      <c r="I13" s="38"/>
      <c r="J13" s="38"/>
      <c r="K13" s="38">
        <v>1</v>
      </c>
      <c r="L13" s="39">
        <v>22500</v>
      </c>
      <c r="M13" s="39">
        <f t="shared" si="2"/>
        <v>22500</v>
      </c>
      <c r="N13" s="38"/>
      <c r="O13" s="37" t="s">
        <v>253</v>
      </c>
    </row>
    <row r="14" spans="1:15" ht="24.95" customHeight="1" x14ac:dyDescent="0.15">
      <c r="A14" s="36">
        <v>35885</v>
      </c>
      <c r="B14" s="37"/>
      <c r="C14" s="37" t="s">
        <v>59</v>
      </c>
      <c r="D14" s="37" t="s">
        <v>62</v>
      </c>
      <c r="E14" s="38">
        <v>1</v>
      </c>
      <c r="F14" s="39">
        <v>64500</v>
      </c>
      <c r="G14" s="39">
        <f t="shared" si="0"/>
        <v>64500</v>
      </c>
      <c r="H14" s="38"/>
      <c r="I14" s="38"/>
      <c r="J14" s="38"/>
      <c r="K14" s="38">
        <v>1</v>
      </c>
      <c r="L14" s="39">
        <v>64500</v>
      </c>
      <c r="M14" s="39">
        <f t="shared" si="2"/>
        <v>64500</v>
      </c>
      <c r="N14" s="38"/>
      <c r="O14" s="37" t="s">
        <v>253</v>
      </c>
    </row>
    <row r="15" spans="1:15" ht="24.95" customHeight="1" x14ac:dyDescent="0.15">
      <c r="A15" s="36">
        <v>35885</v>
      </c>
      <c r="B15" s="37"/>
      <c r="C15" s="37" t="s">
        <v>59</v>
      </c>
      <c r="D15" s="37" t="s">
        <v>63</v>
      </c>
      <c r="E15" s="38">
        <v>1</v>
      </c>
      <c r="F15" s="39">
        <v>67700</v>
      </c>
      <c r="G15" s="39">
        <f t="shared" si="0"/>
        <v>67700</v>
      </c>
      <c r="H15" s="38"/>
      <c r="I15" s="38"/>
      <c r="J15" s="38"/>
      <c r="K15" s="38">
        <v>1</v>
      </c>
      <c r="L15" s="39">
        <v>67700</v>
      </c>
      <c r="M15" s="39">
        <f t="shared" si="2"/>
        <v>67700</v>
      </c>
      <c r="N15" s="38"/>
      <c r="O15" s="37" t="s">
        <v>253</v>
      </c>
    </row>
    <row r="16" spans="1:15" ht="24.95" customHeight="1" x14ac:dyDescent="0.15">
      <c r="A16" s="36">
        <v>38077</v>
      </c>
      <c r="B16" s="37"/>
      <c r="C16" s="37" t="s">
        <v>333</v>
      </c>
      <c r="D16" s="37" t="s">
        <v>385</v>
      </c>
      <c r="E16" s="38">
        <v>5</v>
      </c>
      <c r="F16" s="39">
        <v>22000</v>
      </c>
      <c r="G16" s="39">
        <v>110000</v>
      </c>
      <c r="H16" s="38"/>
      <c r="I16" s="38"/>
      <c r="J16" s="38"/>
      <c r="K16" s="38">
        <v>5</v>
      </c>
      <c r="L16" s="39">
        <v>22000</v>
      </c>
      <c r="M16" s="39">
        <v>110000</v>
      </c>
      <c r="N16" s="38"/>
      <c r="O16" s="40" t="s">
        <v>339</v>
      </c>
    </row>
    <row r="17" spans="1:15" ht="24.95" customHeight="1" x14ac:dyDescent="0.15">
      <c r="A17" s="36">
        <v>40234</v>
      </c>
      <c r="B17" s="37"/>
      <c r="C17" s="38" t="s">
        <v>333</v>
      </c>
      <c r="D17" s="37" t="s">
        <v>357</v>
      </c>
      <c r="E17" s="38">
        <v>2</v>
      </c>
      <c r="F17" s="39">
        <v>25625</v>
      </c>
      <c r="G17" s="39">
        <f>E17*F17</f>
        <v>51250</v>
      </c>
      <c r="H17" s="38"/>
      <c r="I17" s="38"/>
      <c r="J17" s="38"/>
      <c r="K17" s="38">
        <v>2</v>
      </c>
      <c r="L17" s="39">
        <v>25625</v>
      </c>
      <c r="M17" s="39">
        <f>K17*L17</f>
        <v>51250</v>
      </c>
      <c r="N17" s="38"/>
      <c r="O17" s="40" t="s">
        <v>339</v>
      </c>
    </row>
    <row r="18" spans="1:15" ht="24.95" customHeight="1" x14ac:dyDescent="0.15">
      <c r="A18" s="36">
        <v>40234</v>
      </c>
      <c r="B18" s="37"/>
      <c r="C18" s="38" t="s">
        <v>333</v>
      </c>
      <c r="D18" s="37" t="s">
        <v>358</v>
      </c>
      <c r="E18" s="38">
        <v>2</v>
      </c>
      <c r="F18" s="39">
        <v>25525</v>
      </c>
      <c r="G18" s="39">
        <f>E18*F18</f>
        <v>51050</v>
      </c>
      <c r="H18" s="38"/>
      <c r="I18" s="38"/>
      <c r="J18" s="38"/>
      <c r="K18" s="38">
        <v>2</v>
      </c>
      <c r="L18" s="39">
        <v>25525</v>
      </c>
      <c r="M18" s="39">
        <f>K18*L18</f>
        <v>51050</v>
      </c>
      <c r="N18" s="38"/>
      <c r="O18" s="40" t="s">
        <v>339</v>
      </c>
    </row>
    <row r="19" spans="1:15" ht="24.95" customHeight="1" x14ac:dyDescent="0.15">
      <c r="A19" s="18"/>
      <c r="B19" s="14"/>
      <c r="C19" s="10"/>
      <c r="D19" s="14"/>
      <c r="E19" s="10"/>
      <c r="F19" s="15"/>
      <c r="G19" s="15"/>
      <c r="H19" s="10"/>
      <c r="I19" s="10"/>
      <c r="J19" s="10"/>
      <c r="K19" s="10"/>
      <c r="L19" s="10"/>
      <c r="M19" s="10"/>
      <c r="N19" s="10"/>
      <c r="O19" s="14"/>
    </row>
    <row r="20" spans="1:15" ht="24.95" customHeight="1" x14ac:dyDescent="0.15">
      <c r="A20" s="18"/>
      <c r="B20" s="14"/>
      <c r="C20" s="10"/>
      <c r="D20" s="14"/>
      <c r="E20" s="10"/>
      <c r="F20" s="15"/>
      <c r="G20" s="15"/>
      <c r="H20" s="10"/>
      <c r="I20" s="10"/>
      <c r="J20" s="10"/>
      <c r="K20" s="10"/>
      <c r="L20" s="10"/>
      <c r="M20" s="10"/>
      <c r="N20" s="10"/>
      <c r="O20" s="14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5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O9"/>
  <sheetViews>
    <sheetView view="pageBreakPreview" zoomScale="80" zoomScaleNormal="98" zoomScaleSheetLayoutView="80" workbookViewId="0">
      <selection activeCell="I16" sqref="I16"/>
    </sheetView>
  </sheetViews>
  <sheetFormatPr defaultRowHeight="24.95" customHeight="1" x14ac:dyDescent="0.15"/>
  <cols>
    <col min="1" max="1" width="7.625" customWidth="1"/>
    <col min="2" max="2" width="5.75" customWidth="1"/>
    <col min="3" max="3" width="8.25" customWidth="1"/>
    <col min="4" max="4" width="31" bestFit="1" customWidth="1"/>
    <col min="5" max="5" width="4.125" customWidth="1"/>
    <col min="6" max="6" width="9.625" customWidth="1"/>
    <col min="7" max="7" width="10.625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6.125" bestFit="1" customWidth="1"/>
    <col min="13" max="13" width="10.625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27</v>
      </c>
      <c r="F1" s="8" t="s">
        <v>28</v>
      </c>
    </row>
    <row r="2" spans="1:15" ht="20.100000000000001" customHeight="1" x14ac:dyDescent="0.15">
      <c r="A2" s="2"/>
      <c r="B2" s="3" t="s">
        <v>21</v>
      </c>
      <c r="C2" s="4"/>
    </row>
    <row r="3" spans="1:15" ht="20.100000000000001" customHeight="1" x14ac:dyDescent="0.15">
      <c r="A3" s="5" t="s">
        <v>29</v>
      </c>
      <c r="B3" s="12" t="s">
        <v>147</v>
      </c>
      <c r="C3" s="11" t="s">
        <v>155</v>
      </c>
      <c r="F3" s="7" t="s">
        <v>30</v>
      </c>
    </row>
    <row r="4" spans="1:15" ht="24" customHeight="1" x14ac:dyDescent="0.15">
      <c r="A4" s="6" t="s">
        <v>31</v>
      </c>
      <c r="B4" s="13" t="s">
        <v>149</v>
      </c>
      <c r="C4" s="17" t="s">
        <v>201</v>
      </c>
      <c r="F4" s="7" t="s">
        <v>202</v>
      </c>
      <c r="G4" s="7"/>
      <c r="H4" s="7"/>
      <c r="I4" s="7"/>
    </row>
    <row r="5" spans="1:15" ht="24.95" customHeight="1" x14ac:dyDescent="0.15">
      <c r="N5" s="26" t="s">
        <v>238</v>
      </c>
    </row>
    <row r="6" spans="1:15" ht="24.95" customHeight="1" x14ac:dyDescent="0.15">
      <c r="A6" s="62" t="s">
        <v>32</v>
      </c>
      <c r="B6" s="63" t="s">
        <v>33</v>
      </c>
      <c r="C6" s="63" t="s">
        <v>34</v>
      </c>
      <c r="D6" s="62" t="s">
        <v>35</v>
      </c>
      <c r="E6" s="62" t="s">
        <v>36</v>
      </c>
      <c r="F6" s="62"/>
      <c r="G6" s="62"/>
      <c r="H6" s="62" t="s">
        <v>37</v>
      </c>
      <c r="I6" s="62"/>
      <c r="J6" s="62"/>
      <c r="K6" s="62" t="s">
        <v>38</v>
      </c>
      <c r="L6" s="62"/>
      <c r="M6" s="62"/>
      <c r="N6" s="63" t="s">
        <v>39</v>
      </c>
      <c r="O6" s="62" t="s">
        <v>40</v>
      </c>
    </row>
    <row r="7" spans="1:15" ht="24.95" customHeight="1" x14ac:dyDescent="0.15">
      <c r="A7" s="62"/>
      <c r="B7" s="62"/>
      <c r="C7" s="63"/>
      <c r="D7" s="62"/>
      <c r="E7" s="9" t="s">
        <v>41</v>
      </c>
      <c r="F7" s="9" t="s">
        <v>42</v>
      </c>
      <c r="G7" s="9" t="s">
        <v>43</v>
      </c>
      <c r="H7" s="9" t="s">
        <v>41</v>
      </c>
      <c r="I7" s="9" t="s">
        <v>42</v>
      </c>
      <c r="J7" s="9" t="s">
        <v>43</v>
      </c>
      <c r="K7" s="9" t="s">
        <v>41</v>
      </c>
      <c r="L7" s="9" t="s">
        <v>42</v>
      </c>
      <c r="M7" s="9" t="s">
        <v>43</v>
      </c>
      <c r="N7" s="63"/>
      <c r="O7" s="62"/>
    </row>
    <row r="8" spans="1:15" ht="24.95" customHeight="1" x14ac:dyDescent="0.15">
      <c r="A8" s="43">
        <v>35400</v>
      </c>
      <c r="B8" s="44">
        <v>1</v>
      </c>
      <c r="C8" s="44" t="s">
        <v>53</v>
      </c>
      <c r="D8" s="44" t="s">
        <v>200</v>
      </c>
      <c r="E8" s="45">
        <v>1</v>
      </c>
      <c r="F8" s="46">
        <v>15200</v>
      </c>
      <c r="G8" s="46">
        <f>E8*F8</f>
        <v>15200</v>
      </c>
      <c r="H8" s="45">
        <v>1</v>
      </c>
      <c r="I8" s="46">
        <v>15200</v>
      </c>
      <c r="J8" s="46">
        <f>H8*I8</f>
        <v>15200</v>
      </c>
      <c r="K8" s="45">
        <f>E8-H8</f>
        <v>0</v>
      </c>
      <c r="L8" s="45"/>
      <c r="M8" s="46">
        <f>G8-J8</f>
        <v>0</v>
      </c>
      <c r="N8" s="45"/>
      <c r="O8" s="47" t="s">
        <v>417</v>
      </c>
    </row>
    <row r="9" spans="1:15" ht="24.95" customHeight="1" x14ac:dyDescent="0.15">
      <c r="A9" s="16"/>
      <c r="B9" s="14"/>
      <c r="C9" s="10"/>
      <c r="D9" s="14"/>
      <c r="E9" s="10"/>
      <c r="F9" s="15"/>
      <c r="G9" s="15"/>
      <c r="H9" s="10"/>
      <c r="I9" s="10"/>
      <c r="J9" s="10"/>
      <c r="K9" s="10"/>
      <c r="L9" s="10"/>
      <c r="M9" s="10"/>
      <c r="N9" s="10"/>
      <c r="O9" s="14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5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O9"/>
  <sheetViews>
    <sheetView view="pageBreakPreview" zoomScale="80" zoomScaleNormal="95" zoomScaleSheetLayoutView="80" workbookViewId="0">
      <selection activeCell="M18" sqref="M18"/>
    </sheetView>
  </sheetViews>
  <sheetFormatPr defaultRowHeight="24.95" customHeight="1" x14ac:dyDescent="0.15"/>
  <cols>
    <col min="1" max="1" width="7.625" customWidth="1"/>
    <col min="2" max="2" width="5.75" customWidth="1"/>
    <col min="3" max="3" width="8.25" customWidth="1"/>
    <col min="4" max="4" width="33.375" customWidth="1"/>
    <col min="5" max="5" width="4.125" customWidth="1"/>
    <col min="6" max="6" width="9.625" customWidth="1"/>
    <col min="7" max="7" width="10.625" customWidth="1"/>
    <col min="8" max="8" width="4.125" customWidth="1"/>
    <col min="9" max="9" width="9.625" customWidth="1"/>
    <col min="10" max="10" width="6.125" bestFit="1" customWidth="1"/>
    <col min="11" max="11" width="4.125" customWidth="1"/>
    <col min="12" max="12" width="6.125" bestFit="1" customWidth="1"/>
    <col min="13" max="13" width="10.625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27</v>
      </c>
      <c r="F1" s="8" t="s">
        <v>28</v>
      </c>
    </row>
    <row r="2" spans="1:15" ht="20.100000000000001" customHeight="1" x14ac:dyDescent="0.15">
      <c r="A2" s="2"/>
      <c r="B2" s="3" t="s">
        <v>21</v>
      </c>
      <c r="C2" s="4"/>
    </row>
    <row r="3" spans="1:15" ht="20.100000000000001" customHeight="1" x14ac:dyDescent="0.15">
      <c r="A3" s="5" t="s">
        <v>29</v>
      </c>
      <c r="B3" s="12" t="s">
        <v>147</v>
      </c>
      <c r="C3" s="11" t="s">
        <v>177</v>
      </c>
      <c r="F3" s="7" t="s">
        <v>30</v>
      </c>
    </row>
    <row r="4" spans="1:15" ht="24" customHeight="1" x14ac:dyDescent="0.15">
      <c r="A4" s="6" t="s">
        <v>31</v>
      </c>
      <c r="B4" s="13" t="s">
        <v>149</v>
      </c>
      <c r="C4" s="17" t="s">
        <v>195</v>
      </c>
      <c r="F4" s="7" t="s">
        <v>304</v>
      </c>
      <c r="G4" s="7"/>
      <c r="H4" s="7"/>
      <c r="I4" s="7"/>
    </row>
    <row r="5" spans="1:15" ht="24.95" customHeight="1" x14ac:dyDescent="0.15">
      <c r="N5" s="26" t="s">
        <v>238</v>
      </c>
    </row>
    <row r="6" spans="1:15" ht="24.95" customHeight="1" x14ac:dyDescent="0.15">
      <c r="A6" s="62" t="s">
        <v>32</v>
      </c>
      <c r="B6" s="63" t="s">
        <v>33</v>
      </c>
      <c r="C6" s="63" t="s">
        <v>34</v>
      </c>
      <c r="D6" s="62" t="s">
        <v>35</v>
      </c>
      <c r="E6" s="62" t="s">
        <v>36</v>
      </c>
      <c r="F6" s="62"/>
      <c r="G6" s="62"/>
      <c r="H6" s="62" t="s">
        <v>37</v>
      </c>
      <c r="I6" s="62"/>
      <c r="J6" s="62"/>
      <c r="K6" s="62" t="s">
        <v>38</v>
      </c>
      <c r="L6" s="62"/>
      <c r="M6" s="62"/>
      <c r="N6" s="63" t="s">
        <v>39</v>
      </c>
      <c r="O6" s="62" t="s">
        <v>40</v>
      </c>
    </row>
    <row r="7" spans="1:15" ht="24.95" customHeight="1" x14ac:dyDescent="0.15">
      <c r="A7" s="62"/>
      <c r="B7" s="62"/>
      <c r="C7" s="63"/>
      <c r="D7" s="62"/>
      <c r="E7" s="9" t="s">
        <v>41</v>
      </c>
      <c r="F7" s="9" t="s">
        <v>42</v>
      </c>
      <c r="G7" s="9" t="s">
        <v>43</v>
      </c>
      <c r="H7" s="9" t="s">
        <v>41</v>
      </c>
      <c r="I7" s="9" t="s">
        <v>42</v>
      </c>
      <c r="J7" s="9" t="s">
        <v>43</v>
      </c>
      <c r="K7" s="9" t="s">
        <v>41</v>
      </c>
      <c r="L7" s="9" t="s">
        <v>42</v>
      </c>
      <c r="M7" s="9" t="s">
        <v>43</v>
      </c>
      <c r="N7" s="63"/>
      <c r="O7" s="62"/>
    </row>
    <row r="8" spans="1:15" ht="24.95" customHeight="1" x14ac:dyDescent="0.15">
      <c r="A8" s="43">
        <v>35400</v>
      </c>
      <c r="B8" s="44"/>
      <c r="C8" s="44" t="s">
        <v>53</v>
      </c>
      <c r="D8" s="44" t="s">
        <v>196</v>
      </c>
      <c r="E8" s="45">
        <v>1</v>
      </c>
      <c r="F8" s="46">
        <v>59000</v>
      </c>
      <c r="G8" s="46">
        <f>E8*F8</f>
        <v>59000</v>
      </c>
      <c r="H8" s="45">
        <v>1</v>
      </c>
      <c r="I8" s="46">
        <v>59000</v>
      </c>
      <c r="J8" s="46">
        <f>H8*I8</f>
        <v>59000</v>
      </c>
      <c r="K8" s="45"/>
      <c r="L8" s="45"/>
      <c r="M8" s="46"/>
      <c r="N8" s="45"/>
      <c r="O8" s="44" t="s">
        <v>50</v>
      </c>
    </row>
    <row r="9" spans="1:15" ht="24.95" customHeight="1" x14ac:dyDescent="0.15">
      <c r="A9" s="16"/>
      <c r="B9" s="14"/>
      <c r="C9" s="10"/>
      <c r="D9" s="14"/>
      <c r="E9" s="10"/>
      <c r="F9" s="15"/>
      <c r="G9" s="15"/>
      <c r="H9" s="10"/>
      <c r="I9" s="10"/>
      <c r="J9" s="10"/>
      <c r="K9" s="10"/>
      <c r="L9" s="10"/>
      <c r="M9" s="10"/>
      <c r="N9" s="10"/>
      <c r="O9" s="14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5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O9"/>
  <sheetViews>
    <sheetView view="pageBreakPreview" zoomScale="80" zoomScaleNormal="96" zoomScaleSheetLayoutView="80" workbookViewId="0">
      <selection activeCell="M12" sqref="M12"/>
    </sheetView>
  </sheetViews>
  <sheetFormatPr defaultRowHeight="24.95" customHeight="1" x14ac:dyDescent="0.15"/>
  <cols>
    <col min="1" max="1" width="7.625" customWidth="1"/>
    <col min="2" max="2" width="5.75" customWidth="1"/>
    <col min="3" max="3" width="8.25" customWidth="1"/>
    <col min="4" max="4" width="25.75" bestFit="1" customWidth="1"/>
    <col min="5" max="5" width="4.125" customWidth="1"/>
    <col min="6" max="6" width="9.625" customWidth="1"/>
    <col min="7" max="7" width="10.625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6.125" bestFit="1" customWidth="1"/>
    <col min="13" max="13" width="10.625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27</v>
      </c>
      <c r="F1" s="8" t="s">
        <v>28</v>
      </c>
    </row>
    <row r="2" spans="1:15" ht="20.100000000000001" customHeight="1" x14ac:dyDescent="0.15">
      <c r="A2" s="2"/>
      <c r="B2" s="3" t="s">
        <v>21</v>
      </c>
      <c r="C2" s="4"/>
    </row>
    <row r="3" spans="1:15" ht="20.100000000000001" customHeight="1" x14ac:dyDescent="0.15">
      <c r="A3" s="5" t="s">
        <v>29</v>
      </c>
      <c r="B3" s="12" t="s">
        <v>147</v>
      </c>
      <c r="C3" s="11" t="s">
        <v>188</v>
      </c>
      <c r="F3" s="7" t="s">
        <v>30</v>
      </c>
    </row>
    <row r="4" spans="1:15" ht="24" customHeight="1" x14ac:dyDescent="0.15">
      <c r="A4" s="6" t="s">
        <v>31</v>
      </c>
      <c r="B4" s="13" t="s">
        <v>149</v>
      </c>
      <c r="C4" s="17" t="s">
        <v>192</v>
      </c>
      <c r="F4" s="7" t="s">
        <v>193</v>
      </c>
      <c r="G4" s="7"/>
      <c r="H4" s="7"/>
      <c r="I4" s="7"/>
    </row>
    <row r="5" spans="1:15" ht="24.95" customHeight="1" x14ac:dyDescent="0.15">
      <c r="N5" s="26" t="s">
        <v>238</v>
      </c>
    </row>
    <row r="6" spans="1:15" ht="24.95" customHeight="1" x14ac:dyDescent="0.15">
      <c r="A6" s="62" t="s">
        <v>32</v>
      </c>
      <c r="B6" s="63" t="s">
        <v>33</v>
      </c>
      <c r="C6" s="63" t="s">
        <v>34</v>
      </c>
      <c r="D6" s="62" t="s">
        <v>35</v>
      </c>
      <c r="E6" s="62" t="s">
        <v>36</v>
      </c>
      <c r="F6" s="62"/>
      <c r="G6" s="62"/>
      <c r="H6" s="62" t="s">
        <v>37</v>
      </c>
      <c r="I6" s="62"/>
      <c r="J6" s="62"/>
      <c r="K6" s="62" t="s">
        <v>38</v>
      </c>
      <c r="L6" s="62"/>
      <c r="M6" s="62"/>
      <c r="N6" s="63" t="s">
        <v>39</v>
      </c>
      <c r="O6" s="62" t="s">
        <v>40</v>
      </c>
    </row>
    <row r="7" spans="1:15" ht="24.95" customHeight="1" x14ac:dyDescent="0.15">
      <c r="A7" s="62"/>
      <c r="B7" s="62"/>
      <c r="C7" s="63"/>
      <c r="D7" s="62"/>
      <c r="E7" s="9" t="s">
        <v>41</v>
      </c>
      <c r="F7" s="9" t="s">
        <v>42</v>
      </c>
      <c r="G7" s="9" t="s">
        <v>43</v>
      </c>
      <c r="H7" s="9" t="s">
        <v>41</v>
      </c>
      <c r="I7" s="9" t="s">
        <v>42</v>
      </c>
      <c r="J7" s="9" t="s">
        <v>43</v>
      </c>
      <c r="K7" s="9" t="s">
        <v>41</v>
      </c>
      <c r="L7" s="9" t="s">
        <v>42</v>
      </c>
      <c r="M7" s="9" t="s">
        <v>43</v>
      </c>
      <c r="N7" s="63"/>
      <c r="O7" s="62"/>
    </row>
    <row r="8" spans="1:15" ht="24.95" customHeight="1" x14ac:dyDescent="0.15">
      <c r="A8" s="43">
        <v>35400</v>
      </c>
      <c r="B8" s="44">
        <v>1</v>
      </c>
      <c r="C8" s="44" t="s">
        <v>53</v>
      </c>
      <c r="D8" s="44" t="s">
        <v>194</v>
      </c>
      <c r="E8" s="45">
        <v>1</v>
      </c>
      <c r="F8" s="46">
        <v>22000</v>
      </c>
      <c r="G8" s="46">
        <f>E8*F8</f>
        <v>22000</v>
      </c>
      <c r="H8" s="45">
        <v>1</v>
      </c>
      <c r="I8" s="46">
        <v>22000</v>
      </c>
      <c r="J8" s="46">
        <f>H8*I8</f>
        <v>22000</v>
      </c>
      <c r="K8" s="45"/>
      <c r="L8" s="45"/>
      <c r="M8" s="46"/>
      <c r="N8" s="45"/>
      <c r="O8" s="47" t="s">
        <v>398</v>
      </c>
    </row>
    <row r="9" spans="1:15" ht="24.95" customHeight="1" x14ac:dyDescent="0.15">
      <c r="A9" s="16"/>
      <c r="B9" s="14"/>
      <c r="C9" s="10"/>
      <c r="D9" s="14"/>
      <c r="E9" s="10"/>
      <c r="F9" s="15"/>
      <c r="G9" s="15"/>
      <c r="H9" s="10"/>
      <c r="I9" s="10"/>
      <c r="J9" s="10"/>
      <c r="K9" s="10"/>
      <c r="L9" s="10"/>
      <c r="M9" s="10"/>
      <c r="N9" s="10"/>
      <c r="O9" s="14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5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O16"/>
  <sheetViews>
    <sheetView view="pageBreakPreview" zoomScale="85" zoomScaleNormal="112" zoomScaleSheetLayoutView="85" workbookViewId="0">
      <selection activeCell="O8" sqref="O8"/>
    </sheetView>
  </sheetViews>
  <sheetFormatPr defaultRowHeight="24.95" customHeight="1" x14ac:dyDescent="0.15"/>
  <cols>
    <col min="1" max="1" width="8.625" customWidth="1"/>
    <col min="2" max="2" width="5.75" customWidth="1"/>
    <col min="3" max="3" width="8.25" customWidth="1"/>
    <col min="4" max="4" width="29.875" bestFit="1" customWidth="1"/>
    <col min="5" max="5" width="4.125" customWidth="1"/>
    <col min="6" max="6" width="9.625" customWidth="1"/>
    <col min="7" max="7" width="10.625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6.5" bestFit="1" customWidth="1"/>
    <col min="13" max="13" width="10.625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27</v>
      </c>
      <c r="F1" s="8" t="s">
        <v>28</v>
      </c>
    </row>
    <row r="2" spans="1:15" ht="20.100000000000001" customHeight="1" x14ac:dyDescent="0.15">
      <c r="A2" s="2"/>
      <c r="B2" s="3" t="s">
        <v>21</v>
      </c>
      <c r="C2" s="4"/>
    </row>
    <row r="3" spans="1:15" ht="20.100000000000001" customHeight="1" x14ac:dyDescent="0.15">
      <c r="A3" s="5" t="s">
        <v>29</v>
      </c>
      <c r="B3" s="12" t="s">
        <v>148</v>
      </c>
      <c r="C3" s="11" t="s">
        <v>146</v>
      </c>
      <c r="F3" s="7" t="s">
        <v>30</v>
      </c>
    </row>
    <row r="4" spans="1:15" ht="24" customHeight="1" x14ac:dyDescent="0.15">
      <c r="A4" s="6" t="s">
        <v>31</v>
      </c>
      <c r="B4" s="13" t="s">
        <v>150</v>
      </c>
      <c r="C4" s="17" t="s">
        <v>152</v>
      </c>
      <c r="F4" s="7" t="s">
        <v>249</v>
      </c>
      <c r="G4" s="7"/>
      <c r="H4" s="7"/>
      <c r="I4" s="7"/>
    </row>
    <row r="5" spans="1:15" ht="13.5" x14ac:dyDescent="0.15">
      <c r="N5" s="26" t="s">
        <v>238</v>
      </c>
    </row>
    <row r="6" spans="1:15" ht="24.95" customHeight="1" x14ac:dyDescent="0.15">
      <c r="A6" s="62" t="s">
        <v>32</v>
      </c>
      <c r="B6" s="63" t="s">
        <v>33</v>
      </c>
      <c r="C6" s="63" t="s">
        <v>34</v>
      </c>
      <c r="D6" s="62" t="s">
        <v>35</v>
      </c>
      <c r="E6" s="62" t="s">
        <v>36</v>
      </c>
      <c r="F6" s="62"/>
      <c r="G6" s="62"/>
      <c r="H6" s="62" t="s">
        <v>37</v>
      </c>
      <c r="I6" s="62"/>
      <c r="J6" s="62"/>
      <c r="K6" s="62" t="s">
        <v>38</v>
      </c>
      <c r="L6" s="62"/>
      <c r="M6" s="62"/>
      <c r="N6" s="63" t="s">
        <v>39</v>
      </c>
      <c r="O6" s="62" t="s">
        <v>40</v>
      </c>
    </row>
    <row r="7" spans="1:15" ht="24.95" customHeight="1" x14ac:dyDescent="0.15">
      <c r="A7" s="62"/>
      <c r="B7" s="62"/>
      <c r="C7" s="63"/>
      <c r="D7" s="62"/>
      <c r="E7" s="9" t="s">
        <v>41</v>
      </c>
      <c r="F7" s="9" t="s">
        <v>42</v>
      </c>
      <c r="G7" s="9" t="s">
        <v>43</v>
      </c>
      <c r="H7" s="9" t="s">
        <v>41</v>
      </c>
      <c r="I7" s="9" t="s">
        <v>42</v>
      </c>
      <c r="J7" s="9" t="s">
        <v>43</v>
      </c>
      <c r="K7" s="9" t="s">
        <v>41</v>
      </c>
      <c r="L7" s="9" t="s">
        <v>42</v>
      </c>
      <c r="M7" s="9" t="s">
        <v>43</v>
      </c>
      <c r="N7" s="63"/>
      <c r="O7" s="62"/>
    </row>
    <row r="8" spans="1:15" ht="60" x14ac:dyDescent="0.15">
      <c r="A8" s="16">
        <v>35400</v>
      </c>
      <c r="B8" s="14">
        <v>1</v>
      </c>
      <c r="C8" s="14" t="s">
        <v>53</v>
      </c>
      <c r="D8" s="14" t="s">
        <v>203</v>
      </c>
      <c r="E8" s="10">
        <v>4</v>
      </c>
      <c r="F8" s="15">
        <v>72000</v>
      </c>
      <c r="G8" s="15">
        <f t="shared" ref="G8:G15" si="0">E8*F8</f>
        <v>288000</v>
      </c>
      <c r="H8" s="10">
        <v>3</v>
      </c>
      <c r="I8" s="10">
        <v>72000</v>
      </c>
      <c r="J8" s="10">
        <v>216000</v>
      </c>
      <c r="K8" s="10">
        <f>E8-H8</f>
        <v>1</v>
      </c>
      <c r="L8" s="10">
        <v>72000</v>
      </c>
      <c r="M8" s="15">
        <f>G8-J8</f>
        <v>72000</v>
      </c>
      <c r="N8" s="10"/>
      <c r="O8" s="19" t="s">
        <v>423</v>
      </c>
    </row>
    <row r="9" spans="1:15" ht="36" x14ac:dyDescent="0.15">
      <c r="A9" s="16">
        <v>35400</v>
      </c>
      <c r="B9" s="14"/>
      <c r="C9" s="14" t="s">
        <v>53</v>
      </c>
      <c r="D9" s="14" t="s">
        <v>204</v>
      </c>
      <c r="E9" s="10">
        <v>4</v>
      </c>
      <c r="F9" s="15">
        <v>49500</v>
      </c>
      <c r="G9" s="15">
        <f t="shared" si="0"/>
        <v>198000</v>
      </c>
      <c r="H9" s="10">
        <v>1</v>
      </c>
      <c r="I9" s="10">
        <v>49500</v>
      </c>
      <c r="J9" s="10">
        <f>1*I9</f>
        <v>49500</v>
      </c>
      <c r="K9" s="10">
        <v>3</v>
      </c>
      <c r="L9" s="10">
        <v>49500</v>
      </c>
      <c r="M9" s="15">
        <v>148500</v>
      </c>
      <c r="N9" s="10"/>
      <c r="O9" s="19" t="s">
        <v>422</v>
      </c>
    </row>
    <row r="10" spans="1:15" ht="24.95" customHeight="1" x14ac:dyDescent="0.15">
      <c r="A10" s="16">
        <v>35400</v>
      </c>
      <c r="B10" s="14"/>
      <c r="C10" s="14" t="s">
        <v>53</v>
      </c>
      <c r="D10" s="14" t="s">
        <v>205</v>
      </c>
      <c r="E10" s="10">
        <v>1</v>
      </c>
      <c r="F10" s="15">
        <v>180000</v>
      </c>
      <c r="G10" s="15">
        <f t="shared" si="0"/>
        <v>180000</v>
      </c>
      <c r="H10" s="10"/>
      <c r="I10" s="10"/>
      <c r="J10" s="10"/>
      <c r="K10" s="10">
        <v>1</v>
      </c>
      <c r="L10" s="15">
        <v>180000</v>
      </c>
      <c r="M10" s="15">
        <f t="shared" ref="M10" si="1">K10*L10</f>
        <v>180000</v>
      </c>
      <c r="N10" s="10"/>
      <c r="O10" s="14" t="s">
        <v>104</v>
      </c>
    </row>
    <row r="11" spans="1:15" ht="24.95" customHeight="1" x14ac:dyDescent="0.15">
      <c r="A11" s="43">
        <v>35520</v>
      </c>
      <c r="B11" s="44"/>
      <c r="C11" s="44" t="s">
        <v>100</v>
      </c>
      <c r="D11" s="44" t="s">
        <v>280</v>
      </c>
      <c r="E11" s="45">
        <v>1</v>
      </c>
      <c r="F11" s="46">
        <v>49000</v>
      </c>
      <c r="G11" s="46">
        <f t="shared" si="0"/>
        <v>49000</v>
      </c>
      <c r="H11" s="45">
        <v>1</v>
      </c>
      <c r="I11" s="46">
        <v>49000</v>
      </c>
      <c r="J11" s="46">
        <f>H11*I11</f>
        <v>49000</v>
      </c>
      <c r="K11" s="45"/>
      <c r="L11" s="45"/>
      <c r="M11" s="46"/>
      <c r="N11" s="45"/>
      <c r="O11" s="47" t="s">
        <v>418</v>
      </c>
    </row>
    <row r="12" spans="1:15" ht="36" x14ac:dyDescent="0.15">
      <c r="A12" s="43">
        <v>35627</v>
      </c>
      <c r="B12" s="44">
        <v>3</v>
      </c>
      <c r="C12" s="44" t="s">
        <v>100</v>
      </c>
      <c r="D12" s="44" t="s">
        <v>281</v>
      </c>
      <c r="E12" s="45">
        <v>2</v>
      </c>
      <c r="F12" s="46">
        <v>60000</v>
      </c>
      <c r="G12" s="46">
        <f t="shared" si="0"/>
        <v>120000</v>
      </c>
      <c r="H12" s="45">
        <v>2</v>
      </c>
      <c r="I12" s="46">
        <v>60000</v>
      </c>
      <c r="J12" s="46">
        <f t="shared" ref="J12" si="2">H12*I12</f>
        <v>120000</v>
      </c>
      <c r="K12" s="45"/>
      <c r="L12" s="45"/>
      <c r="M12" s="46"/>
      <c r="N12" s="45"/>
      <c r="O12" s="47" t="s">
        <v>421</v>
      </c>
    </row>
    <row r="13" spans="1:15" ht="24.95" customHeight="1" x14ac:dyDescent="0.15">
      <c r="A13" s="43">
        <v>35811</v>
      </c>
      <c r="B13" s="44"/>
      <c r="C13" s="44" t="s">
        <v>100</v>
      </c>
      <c r="D13" s="44" t="s">
        <v>282</v>
      </c>
      <c r="E13" s="45">
        <v>1</v>
      </c>
      <c r="F13" s="46">
        <v>69000</v>
      </c>
      <c r="G13" s="46">
        <f t="shared" si="0"/>
        <v>69000</v>
      </c>
      <c r="H13" s="45">
        <v>1</v>
      </c>
      <c r="I13" s="46">
        <v>69000</v>
      </c>
      <c r="J13" s="46">
        <f>H13*I13</f>
        <v>69000</v>
      </c>
      <c r="K13" s="45"/>
      <c r="L13" s="45"/>
      <c r="M13" s="46"/>
      <c r="N13" s="45"/>
      <c r="O13" s="47" t="s">
        <v>419</v>
      </c>
    </row>
    <row r="14" spans="1:15" ht="24.95" customHeight="1" x14ac:dyDescent="0.15">
      <c r="A14" s="43">
        <v>35885</v>
      </c>
      <c r="B14" s="44"/>
      <c r="C14" s="44" t="s">
        <v>100</v>
      </c>
      <c r="D14" s="44" t="s">
        <v>283</v>
      </c>
      <c r="E14" s="45">
        <v>1</v>
      </c>
      <c r="F14" s="46">
        <v>125000</v>
      </c>
      <c r="G14" s="46">
        <f t="shared" si="0"/>
        <v>125000</v>
      </c>
      <c r="H14" s="45">
        <v>1</v>
      </c>
      <c r="I14" s="46">
        <v>125000</v>
      </c>
      <c r="J14" s="46">
        <f t="shared" ref="J14" si="3">H14*I14</f>
        <v>125000</v>
      </c>
      <c r="K14" s="45"/>
      <c r="L14" s="45"/>
      <c r="M14" s="46"/>
      <c r="N14" s="45"/>
      <c r="O14" s="47" t="s">
        <v>419</v>
      </c>
    </row>
    <row r="15" spans="1:15" ht="24.95" customHeight="1" x14ac:dyDescent="0.15">
      <c r="A15" s="43">
        <v>35885</v>
      </c>
      <c r="B15" s="44">
        <v>2</v>
      </c>
      <c r="C15" s="44" t="s">
        <v>100</v>
      </c>
      <c r="D15" s="44" t="s">
        <v>284</v>
      </c>
      <c r="E15" s="45">
        <v>1</v>
      </c>
      <c r="F15" s="46">
        <v>90000</v>
      </c>
      <c r="G15" s="46">
        <f t="shared" si="0"/>
        <v>90000</v>
      </c>
      <c r="H15" s="45">
        <v>1</v>
      </c>
      <c r="I15" s="46">
        <v>90000</v>
      </c>
      <c r="J15" s="46">
        <f>H15*I15</f>
        <v>90000</v>
      </c>
      <c r="K15" s="45">
        <f t="shared" ref="K10:K15" si="4">K14+E15-H15</f>
        <v>0</v>
      </c>
      <c r="L15" s="45"/>
      <c r="M15" s="46">
        <f t="shared" ref="M10:M15" si="5">M14+G15-J15</f>
        <v>0</v>
      </c>
      <c r="N15" s="45"/>
      <c r="O15" s="47" t="s">
        <v>420</v>
      </c>
    </row>
    <row r="16" spans="1:15" ht="24.95" customHeight="1" x14ac:dyDescent="0.1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5"/>
  <pageMargins left="0.19685039370078741" right="0.19685039370078741" top="0.59055118110236227" bottom="0.59055118110236227" header="0.51181102362204722" footer="0.51181102362204722"/>
  <pageSetup paperSize="9" scale="91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O10"/>
  <sheetViews>
    <sheetView view="pageBreakPreview" zoomScale="80" zoomScaleNormal="118" zoomScaleSheetLayoutView="80" workbookViewId="0">
      <selection activeCell="M9" sqref="M9"/>
    </sheetView>
  </sheetViews>
  <sheetFormatPr defaultRowHeight="24.95" customHeight="1" x14ac:dyDescent="0.15"/>
  <cols>
    <col min="1" max="1" width="7.625" customWidth="1"/>
    <col min="2" max="2" width="5.75" customWidth="1"/>
    <col min="3" max="3" width="8.25" customWidth="1"/>
    <col min="4" max="4" width="27.25" bestFit="1" customWidth="1"/>
    <col min="5" max="5" width="4.125" customWidth="1"/>
    <col min="6" max="6" width="9.625" customWidth="1"/>
    <col min="7" max="7" width="10.625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6.125" bestFit="1" customWidth="1"/>
    <col min="13" max="13" width="10.625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27</v>
      </c>
      <c r="F1" s="8" t="s">
        <v>28</v>
      </c>
    </row>
    <row r="2" spans="1:15" ht="20.100000000000001" customHeight="1" x14ac:dyDescent="0.15">
      <c r="A2" s="2"/>
      <c r="B2" s="3" t="s">
        <v>21</v>
      </c>
      <c r="C2" s="4"/>
    </row>
    <row r="3" spans="1:15" ht="20.100000000000001" customHeight="1" x14ac:dyDescent="0.15">
      <c r="A3" s="5" t="s">
        <v>29</v>
      </c>
      <c r="B3" s="12" t="s">
        <v>147</v>
      </c>
      <c r="C3" s="11" t="s">
        <v>145</v>
      </c>
      <c r="F3" s="7" t="s">
        <v>30</v>
      </c>
    </row>
    <row r="4" spans="1:15" ht="24" customHeight="1" x14ac:dyDescent="0.15">
      <c r="A4" s="6" t="s">
        <v>31</v>
      </c>
      <c r="B4" s="13" t="s">
        <v>149</v>
      </c>
      <c r="C4" s="17" t="s">
        <v>151</v>
      </c>
      <c r="F4" s="7" t="s">
        <v>250</v>
      </c>
      <c r="G4" s="7"/>
      <c r="H4" s="7"/>
      <c r="I4" s="7"/>
    </row>
    <row r="5" spans="1:15" ht="24.95" customHeight="1" x14ac:dyDescent="0.15">
      <c r="N5" s="26" t="s">
        <v>238</v>
      </c>
    </row>
    <row r="6" spans="1:15" ht="24.95" customHeight="1" x14ac:dyDescent="0.15">
      <c r="A6" s="62" t="s">
        <v>32</v>
      </c>
      <c r="B6" s="63" t="s">
        <v>33</v>
      </c>
      <c r="C6" s="63" t="s">
        <v>34</v>
      </c>
      <c r="D6" s="62" t="s">
        <v>35</v>
      </c>
      <c r="E6" s="62" t="s">
        <v>36</v>
      </c>
      <c r="F6" s="62"/>
      <c r="G6" s="62"/>
      <c r="H6" s="62" t="s">
        <v>37</v>
      </c>
      <c r="I6" s="62"/>
      <c r="J6" s="62"/>
      <c r="K6" s="62" t="s">
        <v>38</v>
      </c>
      <c r="L6" s="62"/>
      <c r="M6" s="62"/>
      <c r="N6" s="63" t="s">
        <v>39</v>
      </c>
      <c r="O6" s="62" t="s">
        <v>40</v>
      </c>
    </row>
    <row r="7" spans="1:15" ht="24.95" customHeight="1" x14ac:dyDescent="0.15">
      <c r="A7" s="62"/>
      <c r="B7" s="62"/>
      <c r="C7" s="63"/>
      <c r="D7" s="62"/>
      <c r="E7" s="9" t="s">
        <v>41</v>
      </c>
      <c r="F7" s="9" t="s">
        <v>42</v>
      </c>
      <c r="G7" s="9" t="s">
        <v>43</v>
      </c>
      <c r="H7" s="9" t="s">
        <v>41</v>
      </c>
      <c r="I7" s="9" t="s">
        <v>42</v>
      </c>
      <c r="J7" s="9" t="s">
        <v>43</v>
      </c>
      <c r="K7" s="9" t="s">
        <v>41</v>
      </c>
      <c r="L7" s="9" t="s">
        <v>42</v>
      </c>
      <c r="M7" s="9" t="s">
        <v>43</v>
      </c>
      <c r="N7" s="63"/>
      <c r="O7" s="62"/>
    </row>
    <row r="8" spans="1:15" ht="24.95" customHeight="1" x14ac:dyDescent="0.15">
      <c r="A8" s="43">
        <v>35400</v>
      </c>
      <c r="B8" s="44">
        <v>2</v>
      </c>
      <c r="C8" s="44" t="s">
        <v>53</v>
      </c>
      <c r="D8" s="47" t="s">
        <v>208</v>
      </c>
      <c r="E8" s="45">
        <v>1</v>
      </c>
      <c r="F8" s="46">
        <v>53000</v>
      </c>
      <c r="G8" s="46">
        <f>E8*F8</f>
        <v>53000</v>
      </c>
      <c r="H8" s="45">
        <v>1</v>
      </c>
      <c r="I8" s="46">
        <v>53000</v>
      </c>
      <c r="J8" s="46">
        <v>53000</v>
      </c>
      <c r="K8" s="45"/>
      <c r="L8" s="45"/>
      <c r="M8" s="46"/>
      <c r="N8" s="45"/>
      <c r="O8" s="47" t="s">
        <v>401</v>
      </c>
    </row>
    <row r="9" spans="1:15" ht="24.95" customHeight="1" x14ac:dyDescent="0.15">
      <c r="A9" s="43">
        <v>35400</v>
      </c>
      <c r="B9" s="44">
        <v>1</v>
      </c>
      <c r="C9" s="44" t="s">
        <v>53</v>
      </c>
      <c r="D9" s="44" t="s">
        <v>219</v>
      </c>
      <c r="E9" s="45">
        <v>1</v>
      </c>
      <c r="F9" s="46">
        <v>144000</v>
      </c>
      <c r="G9" s="46">
        <f>E9*F9</f>
        <v>144000</v>
      </c>
      <c r="H9" s="45">
        <v>1</v>
      </c>
      <c r="I9" s="46">
        <v>144000</v>
      </c>
      <c r="J9" s="46">
        <f>H9*I9</f>
        <v>144000</v>
      </c>
      <c r="K9" s="45"/>
      <c r="L9" s="45"/>
      <c r="M9" s="46"/>
      <c r="N9" s="45"/>
      <c r="O9" s="47" t="s">
        <v>398</v>
      </c>
    </row>
    <row r="10" spans="1:15" ht="24.95" customHeight="1" x14ac:dyDescent="0.15">
      <c r="A10" s="16"/>
      <c r="B10" s="14"/>
      <c r="C10" s="10"/>
      <c r="D10" s="14"/>
      <c r="E10" s="10"/>
      <c r="F10" s="15"/>
      <c r="G10" s="15"/>
      <c r="H10" s="10"/>
      <c r="I10" s="10"/>
      <c r="J10" s="10"/>
      <c r="K10" s="10"/>
      <c r="L10" s="10"/>
      <c r="M10" s="10"/>
      <c r="N10" s="10"/>
      <c r="O10" s="14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5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O13"/>
  <sheetViews>
    <sheetView view="pageBreakPreview" zoomScale="80" zoomScaleNormal="98" zoomScaleSheetLayoutView="80" workbookViewId="0">
      <selection activeCell="O13" sqref="O13"/>
    </sheetView>
  </sheetViews>
  <sheetFormatPr defaultRowHeight="24.95" customHeight="1" x14ac:dyDescent="0.15"/>
  <cols>
    <col min="1" max="1" width="8.5" customWidth="1"/>
    <col min="2" max="2" width="5.75" customWidth="1"/>
    <col min="3" max="3" width="8.25" customWidth="1"/>
    <col min="4" max="4" width="31.875" bestFit="1" customWidth="1"/>
    <col min="5" max="5" width="4.125" customWidth="1"/>
    <col min="6" max="6" width="9.625" customWidth="1"/>
    <col min="7" max="7" width="10.625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6.125" bestFit="1" customWidth="1"/>
    <col min="13" max="13" width="10.625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27</v>
      </c>
      <c r="F1" s="8" t="s">
        <v>28</v>
      </c>
    </row>
    <row r="2" spans="1:15" ht="20.100000000000001" customHeight="1" x14ac:dyDescent="0.15">
      <c r="A2" s="2"/>
      <c r="B2" s="3" t="s">
        <v>21</v>
      </c>
      <c r="C2" s="4"/>
    </row>
    <row r="3" spans="1:15" ht="20.100000000000001" customHeight="1" x14ac:dyDescent="0.15">
      <c r="A3" s="5" t="s">
        <v>29</v>
      </c>
      <c r="B3" s="12" t="s">
        <v>147</v>
      </c>
      <c r="C3" s="11" t="s">
        <v>197</v>
      </c>
      <c r="F3" s="7" t="s">
        <v>30</v>
      </c>
    </row>
    <row r="4" spans="1:15" ht="24" customHeight="1" x14ac:dyDescent="0.15">
      <c r="A4" s="6" t="s">
        <v>31</v>
      </c>
      <c r="B4" s="13" t="s">
        <v>149</v>
      </c>
      <c r="C4" s="21" t="s">
        <v>198</v>
      </c>
      <c r="F4" s="7" t="s">
        <v>221</v>
      </c>
      <c r="G4" s="7"/>
      <c r="H4" s="7"/>
      <c r="I4" s="7"/>
    </row>
    <row r="5" spans="1:15" ht="24.95" customHeight="1" x14ac:dyDescent="0.15">
      <c r="N5" s="26" t="s">
        <v>238</v>
      </c>
    </row>
    <row r="6" spans="1:15" ht="24.95" customHeight="1" x14ac:dyDescent="0.15">
      <c r="A6" s="62" t="s">
        <v>32</v>
      </c>
      <c r="B6" s="63" t="s">
        <v>33</v>
      </c>
      <c r="C6" s="63" t="s">
        <v>34</v>
      </c>
      <c r="D6" s="62" t="s">
        <v>35</v>
      </c>
      <c r="E6" s="62" t="s">
        <v>36</v>
      </c>
      <c r="F6" s="62"/>
      <c r="G6" s="62"/>
      <c r="H6" s="62" t="s">
        <v>37</v>
      </c>
      <c r="I6" s="62"/>
      <c r="J6" s="62"/>
      <c r="K6" s="62" t="s">
        <v>38</v>
      </c>
      <c r="L6" s="62"/>
      <c r="M6" s="62"/>
      <c r="N6" s="63" t="s">
        <v>39</v>
      </c>
      <c r="O6" s="62" t="s">
        <v>40</v>
      </c>
    </row>
    <row r="7" spans="1:15" ht="24.95" customHeight="1" x14ac:dyDescent="0.15">
      <c r="A7" s="62"/>
      <c r="B7" s="62"/>
      <c r="C7" s="63"/>
      <c r="D7" s="62"/>
      <c r="E7" s="9" t="s">
        <v>41</v>
      </c>
      <c r="F7" s="9" t="s">
        <v>42</v>
      </c>
      <c r="G7" s="9" t="s">
        <v>43</v>
      </c>
      <c r="H7" s="9" t="s">
        <v>41</v>
      </c>
      <c r="I7" s="9" t="s">
        <v>42</v>
      </c>
      <c r="J7" s="9" t="s">
        <v>43</v>
      </c>
      <c r="K7" s="9" t="s">
        <v>41</v>
      </c>
      <c r="L7" s="9" t="s">
        <v>42</v>
      </c>
      <c r="M7" s="9" t="s">
        <v>43</v>
      </c>
      <c r="N7" s="63"/>
      <c r="O7" s="62"/>
    </row>
    <row r="8" spans="1:15" ht="24.95" customHeight="1" x14ac:dyDescent="0.15">
      <c r="A8" s="16">
        <v>35400</v>
      </c>
      <c r="B8" s="14"/>
      <c r="C8" s="14" t="s">
        <v>53</v>
      </c>
      <c r="D8" s="14" t="s">
        <v>199</v>
      </c>
      <c r="E8" s="10">
        <v>1</v>
      </c>
      <c r="F8" s="15">
        <v>19800</v>
      </c>
      <c r="G8" s="15">
        <f>E8*F8</f>
        <v>19800</v>
      </c>
      <c r="H8" s="10"/>
      <c r="I8" s="10"/>
      <c r="J8" s="10"/>
      <c r="K8" s="10">
        <f>E8-H8</f>
        <v>1</v>
      </c>
      <c r="L8" s="10"/>
      <c r="M8" s="15">
        <f>G8-J8</f>
        <v>19800</v>
      </c>
      <c r="N8" s="10"/>
      <c r="O8" s="19" t="s">
        <v>183</v>
      </c>
    </row>
    <row r="9" spans="1:15" ht="24.95" customHeight="1" x14ac:dyDescent="0.15">
      <c r="A9" s="43">
        <v>35400</v>
      </c>
      <c r="B9" s="44"/>
      <c r="C9" s="44" t="s">
        <v>53</v>
      </c>
      <c r="D9" s="44" t="s">
        <v>220</v>
      </c>
      <c r="E9" s="45">
        <v>1</v>
      </c>
      <c r="F9" s="46">
        <v>97200</v>
      </c>
      <c r="G9" s="46">
        <f>E9*F9</f>
        <v>97200</v>
      </c>
      <c r="H9" s="45">
        <v>1</v>
      </c>
      <c r="I9" s="46">
        <v>97200</v>
      </c>
      <c r="J9" s="46">
        <f>H9*I9</f>
        <v>97200</v>
      </c>
      <c r="K9" s="45"/>
      <c r="L9" s="45"/>
      <c r="M9" s="46"/>
      <c r="N9" s="45"/>
      <c r="O9" s="44" t="s">
        <v>104</v>
      </c>
    </row>
    <row r="10" spans="1:15" ht="24.95" customHeight="1" x14ac:dyDescent="0.15">
      <c r="A10" s="43">
        <v>35400</v>
      </c>
      <c r="B10" s="44">
        <v>1</v>
      </c>
      <c r="C10" s="44" t="s">
        <v>53</v>
      </c>
      <c r="D10" s="44" t="s">
        <v>306</v>
      </c>
      <c r="E10" s="45">
        <v>1</v>
      </c>
      <c r="F10" s="46">
        <v>36000</v>
      </c>
      <c r="G10" s="46">
        <f>E10*F10</f>
        <v>36000</v>
      </c>
      <c r="H10" s="45">
        <v>1</v>
      </c>
      <c r="I10" s="46">
        <v>36000</v>
      </c>
      <c r="J10" s="46">
        <v>36000</v>
      </c>
      <c r="K10" s="45"/>
      <c r="L10" s="45"/>
      <c r="M10" s="46"/>
      <c r="N10" s="45"/>
      <c r="O10" s="47" t="s">
        <v>424</v>
      </c>
    </row>
    <row r="11" spans="1:15" ht="24.95" customHeight="1" x14ac:dyDescent="0.15">
      <c r="A11" s="43">
        <v>35400</v>
      </c>
      <c r="B11" s="44"/>
      <c r="C11" s="44" t="s">
        <v>53</v>
      </c>
      <c r="D11" s="47" t="s">
        <v>209</v>
      </c>
      <c r="E11" s="45">
        <v>1</v>
      </c>
      <c r="F11" s="46">
        <v>38000</v>
      </c>
      <c r="G11" s="46">
        <f>E11*F11</f>
        <v>38000</v>
      </c>
      <c r="H11" s="45">
        <v>1</v>
      </c>
      <c r="I11" s="46">
        <v>38000</v>
      </c>
      <c r="J11" s="46">
        <f>H11*I11</f>
        <v>38000</v>
      </c>
      <c r="K11" s="45"/>
      <c r="L11" s="45"/>
      <c r="M11" s="46"/>
      <c r="N11" s="45"/>
      <c r="O11" s="44" t="s">
        <v>104</v>
      </c>
    </row>
    <row r="12" spans="1:15" ht="24.95" customHeight="1" x14ac:dyDescent="0.15">
      <c r="A12" s="43">
        <v>35885</v>
      </c>
      <c r="B12" s="44">
        <v>2</v>
      </c>
      <c r="C12" s="44" t="s">
        <v>100</v>
      </c>
      <c r="D12" s="44" t="s">
        <v>305</v>
      </c>
      <c r="E12" s="45">
        <v>1</v>
      </c>
      <c r="F12" s="46">
        <v>158400</v>
      </c>
      <c r="G12" s="46">
        <f>E12*F12</f>
        <v>158400</v>
      </c>
      <c r="H12" s="45">
        <v>1</v>
      </c>
      <c r="I12" s="46">
        <v>158400</v>
      </c>
      <c r="J12" s="46">
        <v>158400</v>
      </c>
      <c r="K12" s="45"/>
      <c r="L12" s="45"/>
      <c r="M12" s="46"/>
      <c r="N12" s="45"/>
      <c r="O12" s="47" t="s">
        <v>425</v>
      </c>
    </row>
    <row r="13" spans="1:15" ht="24.95" customHeight="1" x14ac:dyDescent="0.15">
      <c r="A13" s="16"/>
      <c r="B13" s="14"/>
      <c r="C13" s="10"/>
      <c r="D13" s="14"/>
      <c r="E13" s="10"/>
      <c r="F13" s="15"/>
      <c r="G13" s="15"/>
      <c r="H13" s="10"/>
      <c r="I13" s="10"/>
      <c r="J13" s="10"/>
      <c r="K13" s="10"/>
      <c r="L13" s="10"/>
      <c r="M13" s="10"/>
      <c r="N13" s="10"/>
      <c r="O13" s="14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5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O12"/>
  <sheetViews>
    <sheetView view="pageBreakPreview" zoomScale="80" zoomScaleNormal="100" zoomScaleSheetLayoutView="80" workbookViewId="0">
      <selection activeCell="O12" sqref="O12"/>
    </sheetView>
  </sheetViews>
  <sheetFormatPr defaultRowHeight="24.95" customHeight="1" x14ac:dyDescent="0.15"/>
  <cols>
    <col min="1" max="1" width="9.125" customWidth="1"/>
    <col min="2" max="2" width="5.75" customWidth="1"/>
    <col min="3" max="3" width="8.25" customWidth="1"/>
    <col min="4" max="4" width="31.375" bestFit="1" customWidth="1"/>
    <col min="5" max="5" width="4.125" customWidth="1"/>
    <col min="6" max="6" width="9.625" customWidth="1"/>
    <col min="7" max="7" width="10.625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6.125" bestFit="1" customWidth="1"/>
    <col min="13" max="13" width="10.625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27</v>
      </c>
      <c r="F1" s="8" t="s">
        <v>28</v>
      </c>
    </row>
    <row r="2" spans="1:15" ht="20.100000000000001" customHeight="1" x14ac:dyDescent="0.15">
      <c r="A2" s="2"/>
      <c r="B2" s="3" t="s">
        <v>21</v>
      </c>
      <c r="C2" s="4"/>
    </row>
    <row r="3" spans="1:15" ht="20.100000000000001" customHeight="1" x14ac:dyDescent="0.15">
      <c r="A3" s="5" t="s">
        <v>29</v>
      </c>
      <c r="B3" s="12" t="s">
        <v>154</v>
      </c>
      <c r="C3" s="11" t="s">
        <v>155</v>
      </c>
      <c r="F3" s="7" t="s">
        <v>30</v>
      </c>
    </row>
    <row r="4" spans="1:15" ht="24" customHeight="1" x14ac:dyDescent="0.15">
      <c r="A4" s="6" t="s">
        <v>31</v>
      </c>
      <c r="B4" s="23" t="s">
        <v>157</v>
      </c>
      <c r="C4" s="21" t="s">
        <v>158</v>
      </c>
      <c r="F4" s="7" t="s">
        <v>190</v>
      </c>
      <c r="G4" s="7"/>
      <c r="H4" s="7"/>
      <c r="I4" s="7"/>
    </row>
    <row r="5" spans="1:15" ht="24.95" customHeight="1" x14ac:dyDescent="0.15">
      <c r="N5" s="26" t="s">
        <v>238</v>
      </c>
    </row>
    <row r="6" spans="1:15" ht="24.95" customHeight="1" x14ac:dyDescent="0.15">
      <c r="A6" s="62" t="s">
        <v>32</v>
      </c>
      <c r="B6" s="63" t="s">
        <v>33</v>
      </c>
      <c r="C6" s="63" t="s">
        <v>34</v>
      </c>
      <c r="D6" s="62" t="s">
        <v>35</v>
      </c>
      <c r="E6" s="62" t="s">
        <v>36</v>
      </c>
      <c r="F6" s="62"/>
      <c r="G6" s="62"/>
      <c r="H6" s="62" t="s">
        <v>37</v>
      </c>
      <c r="I6" s="62"/>
      <c r="J6" s="62"/>
      <c r="K6" s="62" t="s">
        <v>38</v>
      </c>
      <c r="L6" s="62"/>
      <c r="M6" s="62"/>
      <c r="N6" s="63" t="s">
        <v>39</v>
      </c>
      <c r="O6" s="62" t="s">
        <v>40</v>
      </c>
    </row>
    <row r="7" spans="1:15" ht="24.95" customHeight="1" x14ac:dyDescent="0.15">
      <c r="A7" s="62"/>
      <c r="B7" s="62"/>
      <c r="C7" s="63"/>
      <c r="D7" s="62"/>
      <c r="E7" s="9" t="s">
        <v>41</v>
      </c>
      <c r="F7" s="9" t="s">
        <v>42</v>
      </c>
      <c r="G7" s="9" t="s">
        <v>43</v>
      </c>
      <c r="H7" s="9" t="s">
        <v>41</v>
      </c>
      <c r="I7" s="9" t="s">
        <v>42</v>
      </c>
      <c r="J7" s="9" t="s">
        <v>43</v>
      </c>
      <c r="K7" s="9" t="s">
        <v>41</v>
      </c>
      <c r="L7" s="9" t="s">
        <v>42</v>
      </c>
      <c r="M7" s="9" t="s">
        <v>43</v>
      </c>
      <c r="N7" s="63"/>
      <c r="O7" s="62"/>
    </row>
    <row r="8" spans="1:15" ht="24.95" customHeight="1" x14ac:dyDescent="0.15">
      <c r="A8" s="43">
        <v>35400</v>
      </c>
      <c r="B8" s="44">
        <v>1</v>
      </c>
      <c r="C8" s="44" t="s">
        <v>53</v>
      </c>
      <c r="D8" s="44" t="s">
        <v>191</v>
      </c>
      <c r="E8" s="45">
        <v>1</v>
      </c>
      <c r="F8" s="46">
        <v>32800</v>
      </c>
      <c r="G8" s="46">
        <f>E8*F8</f>
        <v>32800</v>
      </c>
      <c r="H8" s="45">
        <v>1</v>
      </c>
      <c r="I8" s="45">
        <v>32800</v>
      </c>
      <c r="J8" s="45">
        <v>32800</v>
      </c>
      <c r="K8" s="45"/>
      <c r="L8" s="45"/>
      <c r="M8" s="46"/>
      <c r="N8" s="45"/>
      <c r="O8" s="47" t="s">
        <v>397</v>
      </c>
    </row>
    <row r="9" spans="1:15" ht="24.95" customHeight="1" x14ac:dyDescent="0.15">
      <c r="A9" s="43">
        <v>35400</v>
      </c>
      <c r="B9" s="44">
        <v>2</v>
      </c>
      <c r="C9" s="44" t="s">
        <v>53</v>
      </c>
      <c r="D9" s="44" t="s">
        <v>216</v>
      </c>
      <c r="E9" s="45">
        <v>1</v>
      </c>
      <c r="F9" s="46">
        <v>130000</v>
      </c>
      <c r="G9" s="46">
        <f>E9*F9</f>
        <v>130000</v>
      </c>
      <c r="H9" s="45">
        <v>1</v>
      </c>
      <c r="I9" s="45">
        <v>130000</v>
      </c>
      <c r="J9" s="45">
        <v>130000</v>
      </c>
      <c r="K9" s="45"/>
      <c r="L9" s="45"/>
      <c r="M9" s="46"/>
      <c r="N9" s="45"/>
      <c r="O9" s="47" t="s">
        <v>397</v>
      </c>
    </row>
    <row r="10" spans="1:15" ht="24.95" customHeight="1" x14ac:dyDescent="0.15">
      <c r="A10" s="16">
        <v>40627</v>
      </c>
      <c r="B10" s="14"/>
      <c r="C10" s="10" t="s">
        <v>333</v>
      </c>
      <c r="D10" s="14" t="s">
        <v>382</v>
      </c>
      <c r="E10" s="10">
        <v>1</v>
      </c>
      <c r="F10" s="15">
        <v>94815</v>
      </c>
      <c r="G10" s="15">
        <f>E10*F10</f>
        <v>94815</v>
      </c>
      <c r="H10" s="10"/>
      <c r="I10" s="10"/>
      <c r="J10" s="10"/>
      <c r="K10" s="10">
        <v>1</v>
      </c>
      <c r="L10" s="15">
        <v>94815</v>
      </c>
      <c r="M10" s="15">
        <f>K10*L10</f>
        <v>94815</v>
      </c>
      <c r="N10" s="10"/>
      <c r="O10" s="14" t="s">
        <v>364</v>
      </c>
    </row>
    <row r="11" spans="1:15" ht="24.95" customHeight="1" x14ac:dyDescent="0.15">
      <c r="A11" s="16">
        <v>40627</v>
      </c>
      <c r="B11" s="14"/>
      <c r="C11" s="10" t="s">
        <v>333</v>
      </c>
      <c r="D11" s="14" t="s">
        <v>355</v>
      </c>
      <c r="E11" s="10">
        <v>1</v>
      </c>
      <c r="F11" s="15">
        <v>68985</v>
      </c>
      <c r="G11" s="15">
        <v>68985</v>
      </c>
      <c r="H11" s="10"/>
      <c r="I11" s="15"/>
      <c r="J11" s="15"/>
      <c r="K11" s="10">
        <v>1</v>
      </c>
      <c r="L11" s="15">
        <v>68985</v>
      </c>
      <c r="M11" s="15">
        <v>68985</v>
      </c>
      <c r="N11" s="10"/>
      <c r="O11" s="14" t="s">
        <v>364</v>
      </c>
    </row>
    <row r="12" spans="1:15" ht="24.95" customHeight="1" x14ac:dyDescent="0.15">
      <c r="A12" s="16"/>
      <c r="B12" s="14"/>
      <c r="C12" s="10"/>
      <c r="D12" s="14"/>
      <c r="E12" s="10"/>
      <c r="F12" s="15"/>
      <c r="G12" s="15"/>
      <c r="H12" s="10"/>
      <c r="I12" s="10"/>
      <c r="J12" s="10"/>
      <c r="K12" s="10"/>
      <c r="L12" s="10"/>
      <c r="M12" s="10"/>
      <c r="N12" s="10"/>
      <c r="O12" s="14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5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O13"/>
  <sheetViews>
    <sheetView view="pageBreakPreview" zoomScale="80" zoomScaleNormal="100" zoomScaleSheetLayoutView="80" workbookViewId="0">
      <selection activeCell="M18" sqref="M18"/>
    </sheetView>
  </sheetViews>
  <sheetFormatPr defaultRowHeight="24.95" customHeight="1" x14ac:dyDescent="0.15"/>
  <cols>
    <col min="1" max="1" width="8.25" customWidth="1"/>
    <col min="2" max="2" width="5.75" customWidth="1"/>
    <col min="3" max="3" width="8.25" customWidth="1"/>
    <col min="4" max="4" width="36.375" bestFit="1" customWidth="1"/>
    <col min="5" max="5" width="4.125" customWidth="1"/>
    <col min="6" max="6" width="9.625" customWidth="1"/>
    <col min="7" max="7" width="10.625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6.125" bestFit="1" customWidth="1"/>
    <col min="13" max="13" width="10.625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27</v>
      </c>
      <c r="F1" s="8" t="s">
        <v>28</v>
      </c>
    </row>
    <row r="2" spans="1:15" ht="20.100000000000001" customHeight="1" x14ac:dyDescent="0.15">
      <c r="A2" s="2"/>
      <c r="B2" s="3" t="s">
        <v>21</v>
      </c>
      <c r="C2" s="4"/>
    </row>
    <row r="3" spans="1:15" ht="20.100000000000001" customHeight="1" x14ac:dyDescent="0.15">
      <c r="A3" s="5" t="s">
        <v>29</v>
      </c>
      <c r="B3" s="12" t="s">
        <v>153</v>
      </c>
      <c r="C3" s="11" t="s">
        <v>159</v>
      </c>
      <c r="F3" s="7" t="s">
        <v>30</v>
      </c>
    </row>
    <row r="4" spans="1:15" ht="24" customHeight="1" x14ac:dyDescent="0.15">
      <c r="A4" s="6" t="s">
        <v>31</v>
      </c>
      <c r="B4" s="23" t="s">
        <v>156</v>
      </c>
      <c r="C4" s="17" t="s">
        <v>160</v>
      </c>
      <c r="F4" s="7" t="s">
        <v>218</v>
      </c>
      <c r="G4" s="7"/>
      <c r="H4" s="7"/>
      <c r="I4" s="7"/>
    </row>
    <row r="5" spans="1:15" ht="24.95" customHeight="1" x14ac:dyDescent="0.15">
      <c r="N5" s="26" t="s">
        <v>238</v>
      </c>
    </row>
    <row r="6" spans="1:15" ht="24.95" customHeight="1" x14ac:dyDescent="0.15">
      <c r="A6" s="62" t="s">
        <v>32</v>
      </c>
      <c r="B6" s="63" t="s">
        <v>33</v>
      </c>
      <c r="C6" s="63" t="s">
        <v>34</v>
      </c>
      <c r="D6" s="62" t="s">
        <v>35</v>
      </c>
      <c r="E6" s="62" t="s">
        <v>36</v>
      </c>
      <c r="F6" s="62"/>
      <c r="G6" s="62"/>
      <c r="H6" s="62" t="s">
        <v>37</v>
      </c>
      <c r="I6" s="62"/>
      <c r="J6" s="62"/>
      <c r="K6" s="62" t="s">
        <v>38</v>
      </c>
      <c r="L6" s="62"/>
      <c r="M6" s="62"/>
      <c r="N6" s="63" t="s">
        <v>39</v>
      </c>
      <c r="O6" s="62" t="s">
        <v>40</v>
      </c>
    </row>
    <row r="7" spans="1:15" ht="24.95" customHeight="1" x14ac:dyDescent="0.15">
      <c r="A7" s="62"/>
      <c r="B7" s="62"/>
      <c r="C7" s="63"/>
      <c r="D7" s="62"/>
      <c r="E7" s="9" t="s">
        <v>41</v>
      </c>
      <c r="F7" s="9" t="s">
        <v>42</v>
      </c>
      <c r="G7" s="9" t="s">
        <v>43</v>
      </c>
      <c r="H7" s="9" t="s">
        <v>41</v>
      </c>
      <c r="I7" s="9" t="s">
        <v>42</v>
      </c>
      <c r="J7" s="9" t="s">
        <v>43</v>
      </c>
      <c r="K7" s="9" t="s">
        <v>41</v>
      </c>
      <c r="L7" s="9" t="s">
        <v>42</v>
      </c>
      <c r="M7" s="9" t="s">
        <v>43</v>
      </c>
      <c r="N7" s="63"/>
      <c r="O7" s="62"/>
    </row>
    <row r="8" spans="1:15" ht="24.95" customHeight="1" x14ac:dyDescent="0.15">
      <c r="A8" s="43">
        <v>35400</v>
      </c>
      <c r="B8" s="44">
        <v>1</v>
      </c>
      <c r="C8" s="44" t="s">
        <v>53</v>
      </c>
      <c r="D8" s="44" t="s">
        <v>180</v>
      </c>
      <c r="E8" s="45">
        <v>1</v>
      </c>
      <c r="F8" s="46">
        <v>44800</v>
      </c>
      <c r="G8" s="46">
        <f>E8*F8</f>
        <v>44800</v>
      </c>
      <c r="H8" s="45">
        <v>1</v>
      </c>
      <c r="I8" s="46">
        <v>44800</v>
      </c>
      <c r="J8" s="46">
        <f>H8*I8</f>
        <v>44800</v>
      </c>
      <c r="K8" s="45">
        <f>E8-H8</f>
        <v>0</v>
      </c>
      <c r="L8" s="45"/>
      <c r="M8" s="46">
        <f>G8-J8</f>
        <v>0</v>
      </c>
      <c r="N8" s="45"/>
      <c r="O8" s="47" t="s">
        <v>395</v>
      </c>
    </row>
    <row r="9" spans="1:15" ht="36" x14ac:dyDescent="0.15">
      <c r="A9" s="43">
        <v>35400</v>
      </c>
      <c r="B9" s="44">
        <v>2</v>
      </c>
      <c r="C9" s="44" t="s">
        <v>53</v>
      </c>
      <c r="D9" s="44" t="s">
        <v>217</v>
      </c>
      <c r="E9" s="45">
        <v>1</v>
      </c>
      <c r="F9" s="46">
        <v>51840</v>
      </c>
      <c r="G9" s="46">
        <f>E9*F9</f>
        <v>51840</v>
      </c>
      <c r="H9" s="45">
        <v>1</v>
      </c>
      <c r="I9" s="46">
        <v>51840</v>
      </c>
      <c r="J9" s="46">
        <f>H9*I9</f>
        <v>51840</v>
      </c>
      <c r="K9" s="45">
        <f>K8+E9-H9</f>
        <v>0</v>
      </c>
      <c r="L9" s="45"/>
      <c r="M9" s="46">
        <f>M8+G9-J9</f>
        <v>0</v>
      </c>
      <c r="N9" s="45"/>
      <c r="O9" s="47" t="s">
        <v>426</v>
      </c>
    </row>
    <row r="10" spans="1:15" ht="36" x14ac:dyDescent="0.15">
      <c r="A10" s="43">
        <v>35892</v>
      </c>
      <c r="B10" s="44">
        <v>3</v>
      </c>
      <c r="C10" s="44" t="s">
        <v>100</v>
      </c>
      <c r="D10" s="44" t="s">
        <v>307</v>
      </c>
      <c r="E10" s="45">
        <v>1</v>
      </c>
      <c r="F10" s="46">
        <v>89000</v>
      </c>
      <c r="G10" s="46">
        <f>E10*F10</f>
        <v>89000</v>
      </c>
      <c r="H10" s="45">
        <v>1</v>
      </c>
      <c r="I10" s="46">
        <v>89000</v>
      </c>
      <c r="J10" s="46">
        <f>H10*I10</f>
        <v>89000</v>
      </c>
      <c r="K10" s="45">
        <f t="shared" ref="K10:K11" si="0">K9+E10-H10</f>
        <v>0</v>
      </c>
      <c r="L10" s="45"/>
      <c r="M10" s="46">
        <f t="shared" ref="M10:M11" si="1">M9+G10-J10</f>
        <v>0</v>
      </c>
      <c r="N10" s="45"/>
      <c r="O10" s="47" t="s">
        <v>427</v>
      </c>
    </row>
    <row r="11" spans="1:15" ht="24.95" customHeight="1" x14ac:dyDescent="0.15">
      <c r="A11" s="16">
        <v>35892</v>
      </c>
      <c r="B11" s="14"/>
      <c r="C11" s="14" t="s">
        <v>100</v>
      </c>
      <c r="D11" s="14" t="s">
        <v>308</v>
      </c>
      <c r="E11" s="10">
        <v>1</v>
      </c>
      <c r="F11" s="15">
        <v>27000</v>
      </c>
      <c r="G11" s="15">
        <f>E11*F11</f>
        <v>27000</v>
      </c>
      <c r="H11" s="10"/>
      <c r="I11" s="10"/>
      <c r="J11" s="10"/>
      <c r="K11" s="10">
        <f t="shared" si="0"/>
        <v>1</v>
      </c>
      <c r="L11" s="10"/>
      <c r="M11" s="15">
        <f t="shared" si="1"/>
        <v>27000</v>
      </c>
      <c r="N11" s="10"/>
      <c r="O11" s="19" t="s">
        <v>339</v>
      </c>
    </row>
    <row r="12" spans="1:15" ht="24.95" customHeight="1" x14ac:dyDescent="0.15">
      <c r="A12" s="43">
        <v>38059</v>
      </c>
      <c r="B12" s="44"/>
      <c r="C12" s="44" t="s">
        <v>333</v>
      </c>
      <c r="D12" s="44" t="s">
        <v>340</v>
      </c>
      <c r="E12" s="45">
        <v>1</v>
      </c>
      <c r="F12" s="46">
        <v>498000</v>
      </c>
      <c r="G12" s="46">
        <v>498000</v>
      </c>
      <c r="H12" s="45">
        <v>1</v>
      </c>
      <c r="I12" s="46">
        <v>498000</v>
      </c>
      <c r="J12" s="46">
        <v>498000</v>
      </c>
      <c r="K12" s="45"/>
      <c r="L12" s="45"/>
      <c r="M12" s="46"/>
      <c r="N12" s="45"/>
      <c r="O12" s="44" t="s">
        <v>332</v>
      </c>
    </row>
    <row r="13" spans="1:15" ht="24.95" customHeight="1" x14ac:dyDescent="0.15">
      <c r="A13" s="16"/>
      <c r="B13" s="14"/>
      <c r="C13" s="10"/>
      <c r="D13" s="14"/>
      <c r="E13" s="10"/>
      <c r="F13" s="15"/>
      <c r="G13" s="15"/>
      <c r="H13" s="10"/>
      <c r="I13" s="10"/>
      <c r="J13" s="10"/>
      <c r="K13" s="10"/>
      <c r="L13" s="10"/>
      <c r="M13" s="10"/>
      <c r="N13" s="10"/>
      <c r="O13" s="14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5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O28"/>
  <sheetViews>
    <sheetView view="pageBreakPreview" zoomScale="85" zoomScaleNormal="96" zoomScaleSheetLayoutView="85" workbookViewId="0">
      <selection activeCell="M12" sqref="M12"/>
    </sheetView>
  </sheetViews>
  <sheetFormatPr defaultRowHeight="24.95" customHeight="1" x14ac:dyDescent="0.15"/>
  <cols>
    <col min="1" max="1" width="8.5" customWidth="1"/>
    <col min="2" max="2" width="5.75" customWidth="1"/>
    <col min="3" max="3" width="8.25" customWidth="1"/>
    <col min="4" max="4" width="33.875" customWidth="1"/>
    <col min="5" max="5" width="4.125" customWidth="1"/>
    <col min="6" max="6" width="9.625" customWidth="1"/>
    <col min="7" max="7" width="10.625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6.125" bestFit="1" customWidth="1"/>
    <col min="13" max="13" width="10.625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27</v>
      </c>
      <c r="F1" s="8" t="s">
        <v>28</v>
      </c>
    </row>
    <row r="2" spans="1:15" ht="20.100000000000001" customHeight="1" x14ac:dyDescent="0.15">
      <c r="A2" s="2"/>
      <c r="B2" s="3" t="s">
        <v>21</v>
      </c>
      <c r="C2" s="4"/>
    </row>
    <row r="3" spans="1:15" ht="20.100000000000001" customHeight="1" x14ac:dyDescent="0.15">
      <c r="A3" s="5" t="s">
        <v>29</v>
      </c>
      <c r="B3" s="12" t="s">
        <v>153</v>
      </c>
      <c r="C3" s="11" t="s">
        <v>161</v>
      </c>
      <c r="F3" s="7" t="s">
        <v>30</v>
      </c>
    </row>
    <row r="4" spans="1:15" ht="24" customHeight="1" x14ac:dyDescent="0.15">
      <c r="A4" s="6" t="s">
        <v>31</v>
      </c>
      <c r="B4" s="23" t="s">
        <v>156</v>
      </c>
      <c r="C4" s="22" t="s">
        <v>162</v>
      </c>
      <c r="F4" s="7" t="s">
        <v>185</v>
      </c>
      <c r="G4" s="7"/>
      <c r="H4" s="7"/>
      <c r="I4" s="7"/>
    </row>
    <row r="5" spans="1:15" ht="24.95" customHeight="1" x14ac:dyDescent="0.15">
      <c r="N5" s="26" t="s">
        <v>238</v>
      </c>
    </row>
    <row r="6" spans="1:15" ht="24.95" customHeight="1" x14ac:dyDescent="0.15">
      <c r="A6" s="62" t="s">
        <v>32</v>
      </c>
      <c r="B6" s="63" t="s">
        <v>33</v>
      </c>
      <c r="C6" s="63" t="s">
        <v>34</v>
      </c>
      <c r="D6" s="62" t="s">
        <v>35</v>
      </c>
      <c r="E6" s="62" t="s">
        <v>36</v>
      </c>
      <c r="F6" s="62"/>
      <c r="G6" s="62"/>
      <c r="H6" s="62" t="s">
        <v>37</v>
      </c>
      <c r="I6" s="62"/>
      <c r="J6" s="62"/>
      <c r="K6" s="62" t="s">
        <v>38</v>
      </c>
      <c r="L6" s="62"/>
      <c r="M6" s="62"/>
      <c r="N6" s="63" t="s">
        <v>39</v>
      </c>
      <c r="O6" s="62" t="s">
        <v>40</v>
      </c>
    </row>
    <row r="7" spans="1:15" ht="24.95" customHeight="1" x14ac:dyDescent="0.15">
      <c r="A7" s="62"/>
      <c r="B7" s="62"/>
      <c r="C7" s="63"/>
      <c r="D7" s="62"/>
      <c r="E7" s="9" t="s">
        <v>41</v>
      </c>
      <c r="F7" s="9" t="s">
        <v>42</v>
      </c>
      <c r="G7" s="9" t="s">
        <v>43</v>
      </c>
      <c r="H7" s="9" t="s">
        <v>41</v>
      </c>
      <c r="I7" s="9" t="s">
        <v>42</v>
      </c>
      <c r="J7" s="9" t="s">
        <v>43</v>
      </c>
      <c r="K7" s="9" t="s">
        <v>41</v>
      </c>
      <c r="L7" s="9" t="s">
        <v>42</v>
      </c>
      <c r="M7" s="9" t="s">
        <v>43</v>
      </c>
      <c r="N7" s="63"/>
      <c r="O7" s="62"/>
    </row>
    <row r="8" spans="1:15" ht="24.95" customHeight="1" x14ac:dyDescent="0.15">
      <c r="A8" s="43">
        <v>35400</v>
      </c>
      <c r="B8" s="44">
        <v>3</v>
      </c>
      <c r="C8" s="44" t="s">
        <v>53</v>
      </c>
      <c r="D8" s="47" t="s">
        <v>186</v>
      </c>
      <c r="E8" s="45">
        <v>1</v>
      </c>
      <c r="F8" s="46">
        <v>181000</v>
      </c>
      <c r="G8" s="46">
        <f t="shared" ref="G8:G15" si="0">E8*F8</f>
        <v>181000</v>
      </c>
      <c r="H8" s="45">
        <v>1</v>
      </c>
      <c r="I8" s="46">
        <v>181000</v>
      </c>
      <c r="J8" s="46">
        <f t="shared" ref="J8" si="1">H8*I8</f>
        <v>181000</v>
      </c>
      <c r="K8" s="45"/>
      <c r="L8" s="45"/>
      <c r="M8" s="46"/>
      <c r="N8" s="45"/>
      <c r="O8" s="47" t="s">
        <v>430</v>
      </c>
    </row>
    <row r="9" spans="1:15" ht="24.95" customHeight="1" x14ac:dyDescent="0.15">
      <c r="A9" s="43">
        <v>35400</v>
      </c>
      <c r="B9" s="44">
        <v>1</v>
      </c>
      <c r="C9" s="44" t="s">
        <v>53</v>
      </c>
      <c r="D9" s="47" t="s">
        <v>187</v>
      </c>
      <c r="E9" s="45">
        <v>1</v>
      </c>
      <c r="F9" s="46">
        <v>49000</v>
      </c>
      <c r="G9" s="46">
        <f t="shared" si="0"/>
        <v>49000</v>
      </c>
      <c r="H9" s="45">
        <v>1</v>
      </c>
      <c r="I9" s="46">
        <v>49000</v>
      </c>
      <c r="J9" s="46">
        <f>H9*I9</f>
        <v>49000</v>
      </c>
      <c r="K9" s="45"/>
      <c r="L9" s="45"/>
      <c r="M9" s="46"/>
      <c r="N9" s="45"/>
      <c r="O9" s="47" t="s">
        <v>428</v>
      </c>
    </row>
    <row r="10" spans="1:15" ht="24.95" customHeight="1" x14ac:dyDescent="0.15">
      <c r="A10" s="43">
        <v>35885</v>
      </c>
      <c r="B10" s="44">
        <v>2</v>
      </c>
      <c r="C10" s="44" t="s">
        <v>100</v>
      </c>
      <c r="D10" s="47" t="s">
        <v>309</v>
      </c>
      <c r="E10" s="45">
        <v>1</v>
      </c>
      <c r="F10" s="46">
        <v>120000</v>
      </c>
      <c r="G10" s="46">
        <f t="shared" si="0"/>
        <v>120000</v>
      </c>
      <c r="H10" s="45">
        <v>1</v>
      </c>
      <c r="I10" s="46">
        <v>120000</v>
      </c>
      <c r="J10" s="46">
        <f>H10*I10</f>
        <v>120000</v>
      </c>
      <c r="K10" s="45"/>
      <c r="L10" s="45"/>
      <c r="M10" s="46"/>
      <c r="N10" s="45"/>
      <c r="O10" s="47" t="s">
        <v>428</v>
      </c>
    </row>
    <row r="11" spans="1:15" ht="24.95" customHeight="1" x14ac:dyDescent="0.15">
      <c r="A11" s="43">
        <v>35885</v>
      </c>
      <c r="B11" s="44">
        <v>4</v>
      </c>
      <c r="C11" s="44" t="s">
        <v>100</v>
      </c>
      <c r="D11" s="44" t="s">
        <v>310</v>
      </c>
      <c r="E11" s="45">
        <v>1</v>
      </c>
      <c r="F11" s="46">
        <v>190600</v>
      </c>
      <c r="G11" s="46">
        <f t="shared" si="0"/>
        <v>190600</v>
      </c>
      <c r="H11" s="45">
        <v>1</v>
      </c>
      <c r="I11" s="46">
        <v>190600</v>
      </c>
      <c r="J11" s="46">
        <f t="shared" ref="J11" si="2">H11*I11</f>
        <v>190600</v>
      </c>
      <c r="K11" s="45"/>
      <c r="L11" s="45"/>
      <c r="M11" s="46"/>
      <c r="N11" s="45"/>
      <c r="O11" s="47" t="s">
        <v>430</v>
      </c>
    </row>
    <row r="12" spans="1:15" ht="24.95" customHeight="1" x14ac:dyDescent="0.15">
      <c r="A12" s="43">
        <v>36295</v>
      </c>
      <c r="B12" s="44">
        <v>6</v>
      </c>
      <c r="C12" s="44" t="s">
        <v>100</v>
      </c>
      <c r="D12" s="44" t="s">
        <v>234</v>
      </c>
      <c r="E12" s="45">
        <v>1</v>
      </c>
      <c r="F12" s="46">
        <v>26800</v>
      </c>
      <c r="G12" s="46">
        <f t="shared" si="0"/>
        <v>26800</v>
      </c>
      <c r="H12" s="45">
        <v>1</v>
      </c>
      <c r="I12" s="46">
        <v>26800</v>
      </c>
      <c r="J12" s="46">
        <f t="shared" ref="J12:J14" si="3">H12*I12</f>
        <v>26800</v>
      </c>
      <c r="K12" s="45"/>
      <c r="L12" s="45"/>
      <c r="M12" s="46"/>
      <c r="N12" s="45"/>
      <c r="O12" s="47" t="s">
        <v>430</v>
      </c>
    </row>
    <row r="13" spans="1:15" ht="24.95" customHeight="1" x14ac:dyDescent="0.15">
      <c r="A13" s="43">
        <v>36295</v>
      </c>
      <c r="B13" s="44">
        <v>7</v>
      </c>
      <c r="C13" s="44" t="s">
        <v>100</v>
      </c>
      <c r="D13" s="44" t="s">
        <v>235</v>
      </c>
      <c r="E13" s="45">
        <v>2</v>
      </c>
      <c r="F13" s="46">
        <v>23000</v>
      </c>
      <c r="G13" s="46">
        <f t="shared" si="0"/>
        <v>46000</v>
      </c>
      <c r="H13" s="45">
        <v>2</v>
      </c>
      <c r="I13" s="46">
        <v>23000</v>
      </c>
      <c r="J13" s="46">
        <f t="shared" si="3"/>
        <v>46000</v>
      </c>
      <c r="K13" s="45"/>
      <c r="L13" s="45"/>
      <c r="M13" s="46"/>
      <c r="N13" s="45"/>
      <c r="O13" s="47" t="s">
        <v>430</v>
      </c>
    </row>
    <row r="14" spans="1:15" ht="24.95" customHeight="1" x14ac:dyDescent="0.15">
      <c r="A14" s="43">
        <v>36295</v>
      </c>
      <c r="B14" s="44">
        <v>8</v>
      </c>
      <c r="C14" s="44" t="s">
        <v>100</v>
      </c>
      <c r="D14" s="44" t="s">
        <v>236</v>
      </c>
      <c r="E14" s="45">
        <v>1</v>
      </c>
      <c r="F14" s="46">
        <v>22000</v>
      </c>
      <c r="G14" s="46">
        <f t="shared" si="0"/>
        <v>22000</v>
      </c>
      <c r="H14" s="45">
        <v>1</v>
      </c>
      <c r="I14" s="46">
        <v>22000</v>
      </c>
      <c r="J14" s="46">
        <f t="shared" si="3"/>
        <v>22000</v>
      </c>
      <c r="K14" s="45"/>
      <c r="L14" s="45"/>
      <c r="M14" s="46"/>
      <c r="N14" s="45"/>
      <c r="O14" s="47" t="s">
        <v>430</v>
      </c>
    </row>
    <row r="15" spans="1:15" ht="24.95" customHeight="1" x14ac:dyDescent="0.15">
      <c r="A15" s="43">
        <v>36616</v>
      </c>
      <c r="B15" s="44">
        <v>5</v>
      </c>
      <c r="C15" s="44" t="s">
        <v>100</v>
      </c>
      <c r="D15" s="44" t="s">
        <v>285</v>
      </c>
      <c r="E15" s="45">
        <v>2</v>
      </c>
      <c r="F15" s="46">
        <v>100000</v>
      </c>
      <c r="G15" s="46">
        <f t="shared" si="0"/>
        <v>200000</v>
      </c>
      <c r="H15" s="45">
        <v>2</v>
      </c>
      <c r="I15" s="46">
        <v>100000</v>
      </c>
      <c r="J15" s="46">
        <f t="shared" ref="J15:J16" si="4">H15*I15</f>
        <v>200000</v>
      </c>
      <c r="K15" s="45"/>
      <c r="L15" s="45"/>
      <c r="M15" s="46"/>
      <c r="N15" s="45"/>
      <c r="O15" s="47" t="s">
        <v>430</v>
      </c>
    </row>
    <row r="16" spans="1:15" ht="24.95" customHeight="1" x14ac:dyDescent="0.15">
      <c r="A16" s="43">
        <v>38056</v>
      </c>
      <c r="B16" s="44">
        <v>10</v>
      </c>
      <c r="C16" s="44" t="s">
        <v>333</v>
      </c>
      <c r="D16" s="44" t="s">
        <v>337</v>
      </c>
      <c r="E16" s="45">
        <v>2</v>
      </c>
      <c r="F16" s="46">
        <v>220000</v>
      </c>
      <c r="G16" s="46">
        <v>440000</v>
      </c>
      <c r="H16" s="45">
        <v>2</v>
      </c>
      <c r="I16" s="46">
        <v>220000</v>
      </c>
      <c r="J16" s="46">
        <f t="shared" si="4"/>
        <v>440000</v>
      </c>
      <c r="K16" s="45"/>
      <c r="L16" s="45"/>
      <c r="M16" s="46"/>
      <c r="N16" s="45"/>
      <c r="O16" s="47" t="s">
        <v>395</v>
      </c>
    </row>
    <row r="17" spans="1:15" ht="24.95" customHeight="1" x14ac:dyDescent="0.15">
      <c r="A17" s="43">
        <v>38056</v>
      </c>
      <c r="B17" s="44"/>
      <c r="C17" s="44" t="s">
        <v>333</v>
      </c>
      <c r="D17" s="44" t="s">
        <v>338</v>
      </c>
      <c r="E17" s="45">
        <v>1</v>
      </c>
      <c r="F17" s="46">
        <v>33900</v>
      </c>
      <c r="G17" s="46">
        <v>33900</v>
      </c>
      <c r="H17" s="45">
        <v>1</v>
      </c>
      <c r="I17" s="45">
        <v>33900</v>
      </c>
      <c r="J17" s="45">
        <v>33900</v>
      </c>
      <c r="K17" s="45"/>
      <c r="L17" s="45"/>
      <c r="M17" s="46"/>
      <c r="N17" s="45"/>
      <c r="O17" s="47" t="s">
        <v>429</v>
      </c>
    </row>
    <row r="18" spans="1:15" ht="24.95" customHeight="1" x14ac:dyDescent="0.15">
      <c r="A18" s="43">
        <v>38072</v>
      </c>
      <c r="B18" s="44">
        <v>10</v>
      </c>
      <c r="C18" s="44" t="s">
        <v>333</v>
      </c>
      <c r="D18" s="44" t="s">
        <v>337</v>
      </c>
      <c r="E18" s="45">
        <v>1</v>
      </c>
      <c r="F18" s="46">
        <v>220000</v>
      </c>
      <c r="G18" s="46">
        <v>220000</v>
      </c>
      <c r="H18" s="45">
        <v>1</v>
      </c>
      <c r="I18" s="46">
        <v>220000</v>
      </c>
      <c r="J18" s="46">
        <f t="shared" ref="J18" si="5">H18*I18</f>
        <v>220000</v>
      </c>
      <c r="K18" s="45"/>
      <c r="L18" s="45"/>
      <c r="M18" s="46"/>
      <c r="N18" s="45"/>
      <c r="O18" s="47" t="s">
        <v>433</v>
      </c>
    </row>
    <row r="19" spans="1:15" ht="24.95" customHeight="1" x14ac:dyDescent="0.15">
      <c r="A19" s="43">
        <v>38807</v>
      </c>
      <c r="B19" s="44">
        <v>11</v>
      </c>
      <c r="C19" s="44" t="s">
        <v>333</v>
      </c>
      <c r="D19" s="47" t="s">
        <v>351</v>
      </c>
      <c r="E19" s="45">
        <v>1</v>
      </c>
      <c r="F19" s="46">
        <v>109200</v>
      </c>
      <c r="G19" s="46">
        <v>109200</v>
      </c>
      <c r="H19" s="45">
        <v>1</v>
      </c>
      <c r="I19" s="46">
        <v>109200</v>
      </c>
      <c r="J19" s="46">
        <v>109200</v>
      </c>
      <c r="K19" s="45"/>
      <c r="L19" s="45"/>
      <c r="M19" s="46"/>
      <c r="N19" s="45"/>
      <c r="O19" s="47" t="s">
        <v>433</v>
      </c>
    </row>
    <row r="20" spans="1:15" ht="24.95" customHeight="1" x14ac:dyDescent="0.15">
      <c r="A20" s="43">
        <v>38807</v>
      </c>
      <c r="B20" s="44">
        <v>12</v>
      </c>
      <c r="C20" s="44" t="s">
        <v>59</v>
      </c>
      <c r="D20" s="47" t="s">
        <v>363</v>
      </c>
      <c r="E20" s="45">
        <v>1</v>
      </c>
      <c r="F20" s="46">
        <v>109200</v>
      </c>
      <c r="G20" s="46">
        <f t="shared" ref="G20:G26" si="6">F20*E20</f>
        <v>109200</v>
      </c>
      <c r="H20" s="45">
        <v>1</v>
      </c>
      <c r="I20" s="45">
        <v>109200</v>
      </c>
      <c r="J20" s="46">
        <v>109200</v>
      </c>
      <c r="K20" s="45"/>
      <c r="L20" s="45"/>
      <c r="M20" s="46"/>
      <c r="N20" s="45"/>
      <c r="O20" s="47" t="s">
        <v>431</v>
      </c>
    </row>
    <row r="21" spans="1:15" ht="24.95" customHeight="1" x14ac:dyDescent="0.15">
      <c r="A21" s="43">
        <v>38807</v>
      </c>
      <c r="B21" s="44"/>
      <c r="C21" s="45" t="s">
        <v>59</v>
      </c>
      <c r="D21" s="44" t="s">
        <v>350</v>
      </c>
      <c r="E21" s="45">
        <v>2</v>
      </c>
      <c r="F21" s="46">
        <v>108486</v>
      </c>
      <c r="G21" s="46">
        <f t="shared" si="6"/>
        <v>216972</v>
      </c>
      <c r="H21" s="45">
        <v>2</v>
      </c>
      <c r="I21" s="45">
        <v>108486</v>
      </c>
      <c r="J21" s="46">
        <v>216972</v>
      </c>
      <c r="K21" s="45"/>
      <c r="L21" s="45"/>
      <c r="M21" s="46"/>
      <c r="N21" s="45"/>
      <c r="O21" s="47" t="s">
        <v>431</v>
      </c>
    </row>
    <row r="22" spans="1:15" ht="48" x14ac:dyDescent="0.15">
      <c r="A22" s="43">
        <v>38867</v>
      </c>
      <c r="B22" s="44">
        <v>17</v>
      </c>
      <c r="C22" s="44" t="s">
        <v>59</v>
      </c>
      <c r="D22" s="47" t="s">
        <v>363</v>
      </c>
      <c r="E22" s="45">
        <v>2</v>
      </c>
      <c r="F22" s="46">
        <v>99750</v>
      </c>
      <c r="G22" s="46">
        <f t="shared" si="6"/>
        <v>199500</v>
      </c>
      <c r="H22" s="45">
        <v>2</v>
      </c>
      <c r="I22" s="46">
        <v>99750</v>
      </c>
      <c r="J22" s="46">
        <f t="shared" ref="J22:J23" si="7">I22*H22</f>
        <v>199500</v>
      </c>
      <c r="K22" s="45"/>
      <c r="L22" s="45"/>
      <c r="M22" s="46"/>
      <c r="N22" s="45"/>
      <c r="O22" s="47" t="s">
        <v>432</v>
      </c>
    </row>
    <row r="23" spans="1:15" ht="24.95" customHeight="1" x14ac:dyDescent="0.15">
      <c r="A23" s="43">
        <v>39141</v>
      </c>
      <c r="B23" s="45">
        <v>15</v>
      </c>
      <c r="C23" s="45" t="s">
        <v>59</v>
      </c>
      <c r="D23" s="44" t="s">
        <v>363</v>
      </c>
      <c r="E23" s="45">
        <v>1</v>
      </c>
      <c r="F23" s="46">
        <v>99750</v>
      </c>
      <c r="G23" s="46">
        <f t="shared" si="6"/>
        <v>99750</v>
      </c>
      <c r="H23" s="45">
        <v>1</v>
      </c>
      <c r="I23" s="46">
        <v>99750</v>
      </c>
      <c r="J23" s="46">
        <f t="shared" si="7"/>
        <v>99750</v>
      </c>
      <c r="K23" s="45"/>
      <c r="L23" s="45"/>
      <c r="M23" s="46"/>
      <c r="N23" s="45"/>
      <c r="O23" s="47" t="s">
        <v>434</v>
      </c>
    </row>
    <row r="24" spans="1:15" ht="24.95" customHeight="1" x14ac:dyDescent="0.15">
      <c r="A24" s="43">
        <v>39899</v>
      </c>
      <c r="B24" s="44">
        <v>16</v>
      </c>
      <c r="C24" s="44" t="s">
        <v>59</v>
      </c>
      <c r="D24" s="47" t="s">
        <v>362</v>
      </c>
      <c r="E24" s="45">
        <v>1</v>
      </c>
      <c r="F24" s="46">
        <v>73899</v>
      </c>
      <c r="G24" s="46">
        <f t="shared" si="6"/>
        <v>73899</v>
      </c>
      <c r="H24" s="45">
        <v>1</v>
      </c>
      <c r="I24" s="45">
        <v>73899</v>
      </c>
      <c r="J24" s="46">
        <v>73899</v>
      </c>
      <c r="K24" s="45"/>
      <c r="L24" s="45"/>
      <c r="M24" s="46"/>
      <c r="N24" s="45"/>
      <c r="O24" s="47" t="s">
        <v>431</v>
      </c>
    </row>
    <row r="25" spans="1:15" ht="24.95" customHeight="1" x14ac:dyDescent="0.15">
      <c r="A25" s="43">
        <v>40324</v>
      </c>
      <c r="B25" s="44">
        <v>14</v>
      </c>
      <c r="C25" s="44" t="s">
        <v>59</v>
      </c>
      <c r="D25" s="44" t="s">
        <v>360</v>
      </c>
      <c r="E25" s="45">
        <v>1</v>
      </c>
      <c r="F25" s="46">
        <v>76650</v>
      </c>
      <c r="G25" s="46">
        <f t="shared" si="6"/>
        <v>76650</v>
      </c>
      <c r="H25" s="45">
        <v>1</v>
      </c>
      <c r="I25" s="46">
        <v>76650</v>
      </c>
      <c r="J25" s="46">
        <f t="shared" ref="J25" si="8">I25*H25</f>
        <v>76650</v>
      </c>
      <c r="K25" s="45"/>
      <c r="L25" s="45"/>
      <c r="M25" s="46"/>
      <c r="N25" s="45"/>
      <c r="O25" s="47" t="s">
        <v>434</v>
      </c>
    </row>
    <row r="26" spans="1:15" ht="24.95" customHeight="1" x14ac:dyDescent="0.15">
      <c r="A26" s="43">
        <v>40627</v>
      </c>
      <c r="B26" s="44"/>
      <c r="C26" s="44" t="s">
        <v>59</v>
      </c>
      <c r="D26" s="44" t="s">
        <v>361</v>
      </c>
      <c r="E26" s="45">
        <v>2</v>
      </c>
      <c r="F26" s="46">
        <v>86824</v>
      </c>
      <c r="G26" s="46">
        <f t="shared" si="6"/>
        <v>173648</v>
      </c>
      <c r="H26" s="45">
        <v>2</v>
      </c>
      <c r="I26" s="46">
        <v>86824</v>
      </c>
      <c r="J26" s="46">
        <f>I26*H26</f>
        <v>173648</v>
      </c>
      <c r="K26" s="45"/>
      <c r="L26" s="45"/>
      <c r="M26" s="46"/>
      <c r="N26" s="45"/>
      <c r="O26" s="47" t="s">
        <v>434</v>
      </c>
    </row>
    <row r="27" spans="1:15" ht="24.95" customHeight="1" x14ac:dyDescent="0.15">
      <c r="A27" s="43">
        <v>40627</v>
      </c>
      <c r="B27" s="44"/>
      <c r="C27" s="44" t="s">
        <v>59</v>
      </c>
      <c r="D27" s="44" t="s">
        <v>361</v>
      </c>
      <c r="E27" s="45">
        <v>1</v>
      </c>
      <c r="F27" s="46">
        <v>86824</v>
      </c>
      <c r="G27" s="46">
        <f>F27*E27</f>
        <v>86824</v>
      </c>
      <c r="H27" s="45">
        <v>1</v>
      </c>
      <c r="I27" s="46">
        <v>86824</v>
      </c>
      <c r="J27" s="46">
        <f>I27*H27</f>
        <v>86824</v>
      </c>
      <c r="K27" s="45"/>
      <c r="L27" s="45"/>
      <c r="M27" s="46"/>
      <c r="N27" s="45"/>
      <c r="O27" s="47" t="s">
        <v>434</v>
      </c>
    </row>
    <row r="28" spans="1:15" ht="24.95" customHeight="1" x14ac:dyDescent="0.1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5"/>
  <pageMargins left="0.19685039370078741" right="0.19685039370078741" top="0.59055118110236227" bottom="0.59055118110236227" header="0.51181102362204722" footer="0.51181102362204722"/>
  <pageSetup paperSize="9" scale="78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O17"/>
  <sheetViews>
    <sheetView view="pageBreakPreview" zoomScale="85" zoomScaleNormal="75" zoomScaleSheetLayoutView="85" workbookViewId="0">
      <selection activeCell="M18" sqref="M18"/>
    </sheetView>
  </sheetViews>
  <sheetFormatPr defaultRowHeight="24.95" customHeight="1" x14ac:dyDescent="0.15"/>
  <cols>
    <col min="1" max="1" width="8.5" customWidth="1"/>
    <col min="2" max="2" width="5.75" customWidth="1"/>
    <col min="3" max="3" width="8.25" customWidth="1"/>
    <col min="4" max="4" width="32.875" bestFit="1" customWidth="1"/>
    <col min="5" max="5" width="4.125" customWidth="1"/>
    <col min="6" max="6" width="9.625" customWidth="1"/>
    <col min="7" max="7" width="10.625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6.125" bestFit="1" customWidth="1"/>
    <col min="13" max="13" width="10.625" customWidth="1"/>
    <col min="14" max="14" width="4.75" customWidth="1"/>
    <col min="15" max="15" width="14.375" bestFit="1" customWidth="1"/>
  </cols>
  <sheetData>
    <row r="1" spans="1:15" ht="24.95" customHeight="1" x14ac:dyDescent="0.2">
      <c r="A1" s="1" t="s">
        <v>27</v>
      </c>
      <c r="F1" s="8" t="s">
        <v>28</v>
      </c>
    </row>
    <row r="2" spans="1:15" ht="20.100000000000001" customHeight="1" x14ac:dyDescent="0.15">
      <c r="A2" s="2"/>
      <c r="B2" s="3" t="s">
        <v>21</v>
      </c>
      <c r="C2" s="4"/>
    </row>
    <row r="3" spans="1:15" ht="20.100000000000001" customHeight="1" x14ac:dyDescent="0.15">
      <c r="A3" s="5" t="s">
        <v>29</v>
      </c>
      <c r="B3" s="12" t="s">
        <v>153</v>
      </c>
      <c r="C3" s="11" t="s">
        <v>188</v>
      </c>
      <c r="F3" s="7" t="s">
        <v>30</v>
      </c>
    </row>
    <row r="4" spans="1:15" ht="24" customHeight="1" x14ac:dyDescent="0.15">
      <c r="A4" s="6" t="s">
        <v>31</v>
      </c>
      <c r="B4" s="23" t="s">
        <v>156</v>
      </c>
      <c r="C4" s="21" t="s">
        <v>163</v>
      </c>
      <c r="F4" s="7" t="s">
        <v>226</v>
      </c>
      <c r="G4" s="7"/>
      <c r="H4" s="7"/>
      <c r="I4" s="7"/>
    </row>
    <row r="5" spans="1:15" ht="24.95" customHeight="1" x14ac:dyDescent="0.15">
      <c r="N5" s="26" t="s">
        <v>238</v>
      </c>
    </row>
    <row r="6" spans="1:15" ht="24.95" customHeight="1" x14ac:dyDescent="0.15">
      <c r="A6" s="62" t="s">
        <v>32</v>
      </c>
      <c r="B6" s="63" t="s">
        <v>33</v>
      </c>
      <c r="C6" s="63" t="s">
        <v>34</v>
      </c>
      <c r="D6" s="62" t="s">
        <v>35</v>
      </c>
      <c r="E6" s="62" t="s">
        <v>36</v>
      </c>
      <c r="F6" s="62"/>
      <c r="G6" s="62"/>
      <c r="H6" s="62" t="s">
        <v>37</v>
      </c>
      <c r="I6" s="62"/>
      <c r="J6" s="62"/>
      <c r="K6" s="62" t="s">
        <v>38</v>
      </c>
      <c r="L6" s="62"/>
      <c r="M6" s="62"/>
      <c r="N6" s="63" t="s">
        <v>39</v>
      </c>
      <c r="O6" s="62" t="s">
        <v>40</v>
      </c>
    </row>
    <row r="7" spans="1:15" ht="24.95" customHeight="1" x14ac:dyDescent="0.15">
      <c r="A7" s="62"/>
      <c r="B7" s="62"/>
      <c r="C7" s="63"/>
      <c r="D7" s="62"/>
      <c r="E7" s="9" t="s">
        <v>41</v>
      </c>
      <c r="F7" s="9" t="s">
        <v>42</v>
      </c>
      <c r="G7" s="9" t="s">
        <v>43</v>
      </c>
      <c r="H7" s="9" t="s">
        <v>41</v>
      </c>
      <c r="I7" s="9" t="s">
        <v>42</v>
      </c>
      <c r="J7" s="9" t="s">
        <v>43</v>
      </c>
      <c r="K7" s="9" t="s">
        <v>41</v>
      </c>
      <c r="L7" s="9" t="s">
        <v>42</v>
      </c>
      <c r="M7" s="9" t="s">
        <v>43</v>
      </c>
      <c r="N7" s="63"/>
      <c r="O7" s="62"/>
    </row>
    <row r="8" spans="1:15" ht="24.95" customHeight="1" x14ac:dyDescent="0.15">
      <c r="A8" s="43">
        <v>35400</v>
      </c>
      <c r="B8" s="44">
        <v>1</v>
      </c>
      <c r="C8" s="44" t="s">
        <v>53</v>
      </c>
      <c r="D8" s="44" t="s">
        <v>189</v>
      </c>
      <c r="E8" s="45">
        <v>1</v>
      </c>
      <c r="F8" s="46">
        <v>198400</v>
      </c>
      <c r="G8" s="46">
        <f t="shared" ref="G8:G14" si="0">E8*F8</f>
        <v>198400</v>
      </c>
      <c r="H8" s="45">
        <v>1</v>
      </c>
      <c r="I8" s="46">
        <v>198400</v>
      </c>
      <c r="J8" s="46">
        <f>H8*I8</f>
        <v>198400</v>
      </c>
      <c r="K8" s="45"/>
      <c r="L8" s="45"/>
      <c r="M8" s="46"/>
      <c r="N8" s="45"/>
      <c r="O8" s="44" t="s">
        <v>78</v>
      </c>
    </row>
    <row r="9" spans="1:15" ht="24.95" customHeight="1" x14ac:dyDescent="0.15">
      <c r="A9" s="43">
        <v>35682</v>
      </c>
      <c r="B9" s="44">
        <v>8</v>
      </c>
      <c r="C9" s="44" t="s">
        <v>100</v>
      </c>
      <c r="D9" s="44" t="s">
        <v>311</v>
      </c>
      <c r="E9" s="45">
        <v>1</v>
      </c>
      <c r="F9" s="46">
        <v>85000</v>
      </c>
      <c r="G9" s="46">
        <f t="shared" si="0"/>
        <v>85000</v>
      </c>
      <c r="H9" s="45">
        <v>1</v>
      </c>
      <c r="I9" s="46">
        <v>85000</v>
      </c>
      <c r="J9" s="46">
        <v>85000</v>
      </c>
      <c r="K9" s="45"/>
      <c r="L9" s="45"/>
      <c r="M9" s="46"/>
      <c r="N9" s="45"/>
      <c r="O9" s="47" t="s">
        <v>435</v>
      </c>
    </row>
    <row r="10" spans="1:15" ht="24.95" customHeight="1" x14ac:dyDescent="0.15">
      <c r="A10" s="43">
        <v>35801</v>
      </c>
      <c r="B10" s="44">
        <v>2</v>
      </c>
      <c r="C10" s="44" t="s">
        <v>100</v>
      </c>
      <c r="D10" s="44" t="s">
        <v>312</v>
      </c>
      <c r="E10" s="45">
        <v>2</v>
      </c>
      <c r="F10" s="46">
        <v>34900</v>
      </c>
      <c r="G10" s="46">
        <f t="shared" si="0"/>
        <v>69800</v>
      </c>
      <c r="H10" s="45">
        <v>2</v>
      </c>
      <c r="I10" s="46">
        <v>34900</v>
      </c>
      <c r="J10" s="46">
        <f>H10*I10</f>
        <v>69800</v>
      </c>
      <c r="K10" s="45"/>
      <c r="L10" s="45"/>
      <c r="M10" s="46"/>
      <c r="N10" s="45"/>
      <c r="O10" s="47" t="s">
        <v>436</v>
      </c>
    </row>
    <row r="11" spans="1:15" ht="24.95" customHeight="1" x14ac:dyDescent="0.15">
      <c r="A11" s="43">
        <v>35885</v>
      </c>
      <c r="B11" s="44"/>
      <c r="C11" s="44" t="s">
        <v>100</v>
      </c>
      <c r="D11" s="44" t="s">
        <v>313</v>
      </c>
      <c r="E11" s="45">
        <v>5</v>
      </c>
      <c r="F11" s="46">
        <v>17200</v>
      </c>
      <c r="G11" s="46">
        <f t="shared" si="0"/>
        <v>86000</v>
      </c>
      <c r="H11" s="45">
        <v>5</v>
      </c>
      <c r="I11" s="46">
        <v>17200</v>
      </c>
      <c r="J11" s="46">
        <f t="shared" ref="J11" si="1">H11*I11</f>
        <v>86000</v>
      </c>
      <c r="K11" s="45"/>
      <c r="L11" s="45"/>
      <c r="M11" s="46"/>
      <c r="N11" s="45"/>
      <c r="O11" s="56" t="s">
        <v>383</v>
      </c>
    </row>
    <row r="12" spans="1:15" ht="24.95" customHeight="1" x14ac:dyDescent="0.15">
      <c r="A12" s="43">
        <v>35885</v>
      </c>
      <c r="B12" s="44">
        <v>3</v>
      </c>
      <c r="C12" s="44" t="s">
        <v>100</v>
      </c>
      <c r="D12" s="44" t="s">
        <v>227</v>
      </c>
      <c r="E12" s="45">
        <v>2</v>
      </c>
      <c r="F12" s="46">
        <v>24400</v>
      </c>
      <c r="G12" s="46">
        <f t="shared" si="0"/>
        <v>48800</v>
      </c>
      <c r="H12" s="45">
        <v>2</v>
      </c>
      <c r="I12" s="46">
        <v>24400</v>
      </c>
      <c r="J12" s="46">
        <f>H12*I12</f>
        <v>48800</v>
      </c>
      <c r="K12" s="45"/>
      <c r="L12" s="45"/>
      <c r="M12" s="46"/>
      <c r="N12" s="45"/>
      <c r="O12" s="47" t="s">
        <v>437</v>
      </c>
    </row>
    <row r="13" spans="1:15" ht="24.95" customHeight="1" x14ac:dyDescent="0.15">
      <c r="A13" s="43">
        <v>35980</v>
      </c>
      <c r="B13" s="44">
        <v>4</v>
      </c>
      <c r="C13" s="44" t="s">
        <v>100</v>
      </c>
      <c r="D13" s="44" t="s">
        <v>315</v>
      </c>
      <c r="E13" s="45">
        <v>1</v>
      </c>
      <c r="F13" s="46">
        <v>30000</v>
      </c>
      <c r="G13" s="46">
        <f t="shared" si="0"/>
        <v>30000</v>
      </c>
      <c r="H13" s="45">
        <v>1</v>
      </c>
      <c r="I13" s="46">
        <v>30000</v>
      </c>
      <c r="J13" s="46">
        <f>H13*I13</f>
        <v>30000</v>
      </c>
      <c r="K13" s="45"/>
      <c r="L13" s="45"/>
      <c r="M13" s="46"/>
      <c r="N13" s="45"/>
      <c r="O13" s="47" t="s">
        <v>395</v>
      </c>
    </row>
    <row r="14" spans="1:15" ht="24.95" customHeight="1" x14ac:dyDescent="0.15">
      <c r="A14" s="43">
        <v>35980</v>
      </c>
      <c r="B14" s="44">
        <v>5</v>
      </c>
      <c r="C14" s="44" t="s">
        <v>100</v>
      </c>
      <c r="D14" s="44" t="s">
        <v>314</v>
      </c>
      <c r="E14" s="45">
        <v>1</v>
      </c>
      <c r="F14" s="46">
        <v>34250</v>
      </c>
      <c r="G14" s="46">
        <f t="shared" si="0"/>
        <v>34250</v>
      </c>
      <c r="H14" s="45">
        <v>1</v>
      </c>
      <c r="I14" s="46">
        <v>34250</v>
      </c>
      <c r="J14" s="46">
        <f>H14*I14</f>
        <v>34250</v>
      </c>
      <c r="K14" s="45"/>
      <c r="L14" s="45"/>
      <c r="M14" s="46"/>
      <c r="N14" s="45"/>
      <c r="O14" s="47" t="s">
        <v>395</v>
      </c>
    </row>
    <row r="15" spans="1:15" ht="24.95" customHeight="1" x14ac:dyDescent="0.15">
      <c r="A15" s="57">
        <v>36873</v>
      </c>
      <c r="B15" s="44">
        <v>6</v>
      </c>
      <c r="C15" s="44" t="s">
        <v>333</v>
      </c>
      <c r="D15" s="44" t="s">
        <v>336</v>
      </c>
      <c r="E15" s="45">
        <v>1</v>
      </c>
      <c r="F15" s="46">
        <v>26000</v>
      </c>
      <c r="G15" s="46">
        <f>E15*F15</f>
        <v>26000</v>
      </c>
      <c r="H15" s="45">
        <v>1</v>
      </c>
      <c r="I15" s="46">
        <v>26000</v>
      </c>
      <c r="J15" s="46">
        <f>H15*I15</f>
        <v>26000</v>
      </c>
      <c r="K15" s="45"/>
      <c r="L15" s="45"/>
      <c r="M15" s="46"/>
      <c r="N15" s="45"/>
      <c r="O15" s="47" t="s">
        <v>395</v>
      </c>
    </row>
    <row r="16" spans="1:15" ht="24.95" customHeight="1" x14ac:dyDescent="0.15">
      <c r="A16" s="43">
        <v>38807</v>
      </c>
      <c r="B16" s="44">
        <v>7</v>
      </c>
      <c r="C16" s="45" t="s">
        <v>333</v>
      </c>
      <c r="D16" s="44" t="s">
        <v>347</v>
      </c>
      <c r="E16" s="45">
        <v>1</v>
      </c>
      <c r="F16" s="46">
        <v>31185</v>
      </c>
      <c r="G16" s="46">
        <v>31185</v>
      </c>
      <c r="H16" s="45">
        <v>1</v>
      </c>
      <c r="I16" s="46">
        <v>31185</v>
      </c>
      <c r="J16" s="46">
        <v>31185</v>
      </c>
      <c r="K16" s="45"/>
      <c r="L16" s="45"/>
      <c r="M16" s="46"/>
      <c r="N16" s="45"/>
      <c r="O16" s="47" t="s">
        <v>438</v>
      </c>
    </row>
    <row r="17" spans="1:15" ht="24.95" customHeight="1" x14ac:dyDescent="0.1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5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0"/>
  <sheetViews>
    <sheetView view="pageBreakPreview" zoomScale="80" zoomScaleNormal="75" zoomScaleSheetLayoutView="80" workbookViewId="0">
      <selection activeCell="M18" sqref="M18"/>
    </sheetView>
  </sheetViews>
  <sheetFormatPr defaultRowHeight="24.95" customHeight="1" x14ac:dyDescent="0.15"/>
  <cols>
    <col min="1" max="1" width="7.625" customWidth="1"/>
    <col min="2" max="2" width="5.75" customWidth="1"/>
    <col min="3" max="3" width="8.25" customWidth="1"/>
    <col min="4" max="4" width="34.625" customWidth="1"/>
    <col min="5" max="5" width="4.125" customWidth="1"/>
    <col min="6" max="6" width="9.375" customWidth="1"/>
    <col min="7" max="7" width="10.625" customWidth="1"/>
    <col min="8" max="8" width="4.125" customWidth="1"/>
    <col min="9" max="9" width="9.375" customWidth="1"/>
    <col min="10" max="10" width="10.625" customWidth="1"/>
    <col min="11" max="11" width="4.125" customWidth="1"/>
    <col min="12" max="12" width="9.375" customWidth="1"/>
    <col min="13" max="13" width="10.625" customWidth="1"/>
    <col min="14" max="14" width="4.75" customWidth="1"/>
    <col min="15" max="15" width="12.875" customWidth="1"/>
  </cols>
  <sheetData>
    <row r="1" spans="1:15" ht="24.95" customHeight="1" x14ac:dyDescent="0.2">
      <c r="A1" s="1" t="s">
        <v>27</v>
      </c>
      <c r="F1" s="8" t="s">
        <v>28</v>
      </c>
    </row>
    <row r="2" spans="1:15" ht="20.100000000000001" customHeight="1" x14ac:dyDescent="0.15">
      <c r="A2" s="2"/>
      <c r="B2" s="3" t="s">
        <v>21</v>
      </c>
      <c r="C2" s="4"/>
    </row>
    <row r="3" spans="1:15" ht="20.100000000000001" customHeight="1" x14ac:dyDescent="0.15">
      <c r="A3" s="5" t="s">
        <v>29</v>
      </c>
      <c r="B3" s="12" t="s">
        <v>19</v>
      </c>
      <c r="C3" s="11" t="s">
        <v>90</v>
      </c>
      <c r="F3" s="7" t="s">
        <v>30</v>
      </c>
    </row>
    <row r="4" spans="1:15" ht="24" customHeight="1" x14ac:dyDescent="0.15">
      <c r="A4" s="6" t="s">
        <v>31</v>
      </c>
      <c r="B4" s="13" t="s">
        <v>24</v>
      </c>
      <c r="C4" s="17" t="s">
        <v>64</v>
      </c>
      <c r="F4" s="7" t="s">
        <v>65</v>
      </c>
      <c r="G4" s="7"/>
      <c r="H4" s="7"/>
      <c r="I4" s="7"/>
    </row>
    <row r="5" spans="1:15" ht="24.95" customHeight="1" x14ac:dyDescent="0.15">
      <c r="N5" s="26" t="s">
        <v>238</v>
      </c>
    </row>
    <row r="6" spans="1:15" ht="24.95" customHeight="1" x14ac:dyDescent="0.15">
      <c r="A6" s="62" t="s">
        <v>32</v>
      </c>
      <c r="B6" s="63" t="s">
        <v>33</v>
      </c>
      <c r="C6" s="63" t="s">
        <v>34</v>
      </c>
      <c r="D6" s="62" t="s">
        <v>35</v>
      </c>
      <c r="E6" s="62" t="s">
        <v>36</v>
      </c>
      <c r="F6" s="62"/>
      <c r="G6" s="62"/>
      <c r="H6" s="62" t="s">
        <v>37</v>
      </c>
      <c r="I6" s="62"/>
      <c r="J6" s="62"/>
      <c r="K6" s="62" t="s">
        <v>38</v>
      </c>
      <c r="L6" s="62"/>
      <c r="M6" s="62"/>
      <c r="N6" s="63" t="s">
        <v>39</v>
      </c>
      <c r="O6" s="62" t="s">
        <v>40</v>
      </c>
    </row>
    <row r="7" spans="1:15" ht="24.95" customHeight="1" x14ac:dyDescent="0.15">
      <c r="A7" s="62"/>
      <c r="B7" s="62"/>
      <c r="C7" s="63"/>
      <c r="D7" s="62"/>
      <c r="E7" s="9" t="s">
        <v>41</v>
      </c>
      <c r="F7" s="9" t="s">
        <v>42</v>
      </c>
      <c r="G7" s="9" t="s">
        <v>43</v>
      </c>
      <c r="H7" s="9" t="s">
        <v>41</v>
      </c>
      <c r="I7" s="9" t="s">
        <v>42</v>
      </c>
      <c r="J7" s="9" t="s">
        <v>43</v>
      </c>
      <c r="K7" s="9" t="s">
        <v>41</v>
      </c>
      <c r="L7" s="9" t="s">
        <v>42</v>
      </c>
      <c r="M7" s="9" t="s">
        <v>43</v>
      </c>
      <c r="N7" s="63"/>
      <c r="O7" s="62"/>
    </row>
    <row r="8" spans="1:15" ht="24.95" customHeight="1" x14ac:dyDescent="0.15">
      <c r="A8" s="16">
        <v>35400</v>
      </c>
      <c r="B8" s="14" t="s">
        <v>372</v>
      </c>
      <c r="C8" s="14" t="s">
        <v>53</v>
      </c>
      <c r="D8" s="14" t="s">
        <v>322</v>
      </c>
      <c r="E8" s="10">
        <v>1</v>
      </c>
      <c r="F8" s="15">
        <v>45000</v>
      </c>
      <c r="G8" s="15">
        <f>E8*F8</f>
        <v>45000</v>
      </c>
      <c r="H8" s="10"/>
      <c r="I8" s="10"/>
      <c r="J8" s="10"/>
      <c r="K8" s="10">
        <v>1</v>
      </c>
      <c r="L8" s="15">
        <v>45000</v>
      </c>
      <c r="M8" s="15">
        <f>K8*L8</f>
        <v>45000</v>
      </c>
      <c r="N8" s="10"/>
      <c r="O8" s="25" t="s">
        <v>254</v>
      </c>
    </row>
    <row r="9" spans="1:15" ht="24.95" customHeight="1" x14ac:dyDescent="0.15">
      <c r="A9" s="16">
        <v>35400</v>
      </c>
      <c r="B9" s="14" t="s">
        <v>372</v>
      </c>
      <c r="C9" s="14" t="s">
        <v>53</v>
      </c>
      <c r="D9" s="14" t="s">
        <v>66</v>
      </c>
      <c r="E9" s="10">
        <v>2</v>
      </c>
      <c r="F9" s="15">
        <v>55800</v>
      </c>
      <c r="G9" s="15">
        <f>E9*F9</f>
        <v>111600</v>
      </c>
      <c r="H9" s="10"/>
      <c r="I9" s="10"/>
      <c r="J9" s="10"/>
      <c r="K9" s="10">
        <v>2</v>
      </c>
      <c r="L9" s="15">
        <v>55800</v>
      </c>
      <c r="M9" s="15">
        <f>K9*L9</f>
        <v>111600</v>
      </c>
      <c r="N9" s="10"/>
      <c r="O9" s="14" t="s">
        <v>67</v>
      </c>
    </row>
    <row r="10" spans="1:15" ht="24.95" customHeight="1" x14ac:dyDescent="0.15">
      <c r="A10" s="43">
        <v>35458</v>
      </c>
      <c r="B10" s="44">
        <v>1</v>
      </c>
      <c r="C10" s="44" t="s">
        <v>100</v>
      </c>
      <c r="D10" s="44" t="s">
        <v>223</v>
      </c>
      <c r="E10" s="45">
        <v>1</v>
      </c>
      <c r="F10" s="46">
        <v>25900</v>
      </c>
      <c r="G10" s="46">
        <f>E10*F10</f>
        <v>25900</v>
      </c>
      <c r="H10" s="45">
        <v>1</v>
      </c>
      <c r="I10" s="46">
        <v>25900</v>
      </c>
      <c r="J10" s="46">
        <f>H10*I10</f>
        <v>25900</v>
      </c>
      <c r="K10" s="45"/>
      <c r="L10" s="45"/>
      <c r="M10" s="46"/>
      <c r="N10" s="45"/>
      <c r="O10" s="47" t="s">
        <v>394</v>
      </c>
    </row>
    <row r="11" spans="1:15" ht="24.95" customHeight="1" x14ac:dyDescent="0.15">
      <c r="A11" s="16"/>
      <c r="B11" s="14"/>
      <c r="C11" s="14"/>
      <c r="D11" s="37"/>
      <c r="E11" s="10"/>
      <c r="F11" s="15"/>
      <c r="G11" s="15"/>
      <c r="H11" s="10"/>
      <c r="I11" s="10"/>
      <c r="J11" s="10"/>
      <c r="K11" s="10"/>
      <c r="L11" s="10"/>
      <c r="M11" s="10"/>
      <c r="N11" s="10"/>
      <c r="O11" s="14"/>
    </row>
    <row r="12" spans="1:15" ht="24.95" customHeight="1" x14ac:dyDescent="0.15">
      <c r="A12" s="16"/>
      <c r="B12" s="14"/>
      <c r="C12" s="10"/>
      <c r="D12" s="37"/>
      <c r="E12" s="10"/>
      <c r="F12" s="15"/>
      <c r="G12" s="15"/>
      <c r="H12" s="10"/>
      <c r="I12" s="10"/>
      <c r="J12" s="10"/>
      <c r="K12" s="10"/>
      <c r="L12" s="10"/>
      <c r="M12" s="10"/>
      <c r="N12" s="10"/>
      <c r="O12" s="14"/>
    </row>
    <row r="13" spans="1:15" ht="24.95" customHeight="1" x14ac:dyDescent="0.15">
      <c r="A13" s="16"/>
      <c r="B13" s="14"/>
      <c r="C13" s="10"/>
      <c r="D13" s="14"/>
      <c r="E13" s="10"/>
      <c r="F13" s="15"/>
      <c r="G13" s="15"/>
      <c r="H13" s="10"/>
      <c r="I13" s="10"/>
      <c r="J13" s="10"/>
      <c r="K13" s="10"/>
      <c r="L13" s="10"/>
      <c r="M13" s="10"/>
      <c r="N13" s="10"/>
      <c r="O13" s="14"/>
    </row>
    <row r="14" spans="1:15" ht="24.95" customHeight="1" x14ac:dyDescent="0.15">
      <c r="A14" s="16"/>
      <c r="B14" s="14"/>
      <c r="C14" s="10"/>
      <c r="D14" s="14"/>
      <c r="E14" s="10"/>
      <c r="F14" s="15"/>
      <c r="G14" s="15"/>
      <c r="H14" s="10"/>
      <c r="I14" s="10"/>
      <c r="J14" s="10"/>
      <c r="K14" s="10"/>
      <c r="L14" s="10"/>
      <c r="M14" s="10"/>
      <c r="N14" s="10"/>
      <c r="O14" s="14"/>
    </row>
    <row r="15" spans="1:15" ht="24.95" customHeight="1" x14ac:dyDescent="0.15">
      <c r="A15" s="16"/>
      <c r="B15" s="14"/>
      <c r="C15" s="10"/>
      <c r="D15" s="14"/>
      <c r="E15" s="10"/>
      <c r="F15" s="15"/>
      <c r="G15" s="15"/>
      <c r="H15" s="10"/>
      <c r="I15" s="10"/>
      <c r="J15" s="10"/>
      <c r="K15" s="10"/>
      <c r="L15" s="10"/>
      <c r="M15" s="10"/>
      <c r="N15" s="10"/>
      <c r="O15" s="14"/>
    </row>
    <row r="16" spans="1:15" ht="24.95" customHeight="1" x14ac:dyDescent="0.15">
      <c r="A16" s="16"/>
      <c r="B16" s="14"/>
      <c r="C16" s="10"/>
      <c r="D16" s="14"/>
      <c r="E16" s="10"/>
      <c r="F16" s="15"/>
      <c r="G16" s="15"/>
      <c r="H16" s="10"/>
      <c r="I16" s="10"/>
      <c r="J16" s="10"/>
      <c r="K16" s="10"/>
      <c r="L16" s="10"/>
      <c r="M16" s="10"/>
      <c r="N16" s="10"/>
      <c r="O16" s="14"/>
    </row>
    <row r="17" spans="1:15" ht="24.95" customHeight="1" x14ac:dyDescent="0.15">
      <c r="A17" s="16"/>
      <c r="B17" s="14"/>
      <c r="C17" s="10"/>
      <c r="D17" s="14"/>
      <c r="E17" s="10"/>
      <c r="F17" s="15"/>
      <c r="G17" s="15"/>
      <c r="H17" s="10"/>
      <c r="I17" s="10"/>
      <c r="J17" s="10"/>
      <c r="K17" s="10"/>
      <c r="L17" s="10"/>
      <c r="M17" s="10"/>
      <c r="N17" s="10"/>
      <c r="O17" s="14"/>
    </row>
    <row r="18" spans="1:15" ht="24.95" customHeight="1" x14ac:dyDescent="0.15">
      <c r="A18" s="16"/>
      <c r="B18" s="14"/>
      <c r="C18" s="10"/>
      <c r="D18" s="14"/>
      <c r="E18" s="10"/>
      <c r="F18" s="15"/>
      <c r="G18" s="15"/>
      <c r="H18" s="10"/>
      <c r="I18" s="10"/>
      <c r="J18" s="10"/>
      <c r="K18" s="10"/>
      <c r="L18" s="10"/>
      <c r="M18" s="10"/>
      <c r="N18" s="10"/>
      <c r="O18" s="14"/>
    </row>
    <row r="19" spans="1:15" ht="24.95" customHeight="1" x14ac:dyDescent="0.15">
      <c r="A19" s="16"/>
      <c r="B19" s="14"/>
      <c r="C19" s="10"/>
      <c r="D19" s="14"/>
      <c r="E19" s="10"/>
      <c r="F19" s="15"/>
      <c r="G19" s="15"/>
      <c r="H19" s="10"/>
      <c r="I19" s="10"/>
      <c r="J19" s="10"/>
      <c r="K19" s="10"/>
      <c r="L19" s="10"/>
      <c r="M19" s="10"/>
      <c r="N19" s="10"/>
      <c r="O19" s="14"/>
    </row>
    <row r="20" spans="1:15" ht="24.95" customHeight="1" x14ac:dyDescent="0.15">
      <c r="A20" s="16"/>
      <c r="B20" s="14"/>
      <c r="C20" s="10"/>
      <c r="D20" s="14"/>
      <c r="E20" s="10"/>
      <c r="F20" s="15"/>
      <c r="G20" s="15"/>
      <c r="H20" s="10"/>
      <c r="I20" s="10"/>
      <c r="J20" s="10"/>
      <c r="K20" s="10"/>
      <c r="L20" s="10"/>
      <c r="M20" s="10"/>
      <c r="N20" s="10"/>
      <c r="O20" s="14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5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O9"/>
  <sheetViews>
    <sheetView view="pageBreakPreview" zoomScale="80" zoomScaleNormal="75" zoomScaleSheetLayoutView="80" workbookViewId="0">
      <selection activeCell="M18" sqref="M18"/>
    </sheetView>
  </sheetViews>
  <sheetFormatPr defaultRowHeight="24.95" customHeight="1" x14ac:dyDescent="0.15"/>
  <cols>
    <col min="1" max="1" width="7.625" customWidth="1"/>
    <col min="2" max="2" width="5.75" customWidth="1"/>
    <col min="3" max="3" width="8.25" customWidth="1"/>
    <col min="4" max="4" width="33.625" customWidth="1"/>
    <col min="5" max="5" width="4.125" customWidth="1"/>
    <col min="6" max="6" width="9.625" customWidth="1"/>
    <col min="7" max="7" width="10.625" customWidth="1"/>
    <col min="8" max="8" width="4.125" customWidth="1"/>
    <col min="9" max="9" width="9.625" customWidth="1"/>
    <col min="10" max="10" width="6.125" bestFit="1" customWidth="1"/>
    <col min="11" max="11" width="4.125" customWidth="1"/>
    <col min="12" max="12" width="6.125" bestFit="1" customWidth="1"/>
    <col min="13" max="13" width="10.625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27</v>
      </c>
      <c r="F1" s="8" t="s">
        <v>28</v>
      </c>
    </row>
    <row r="2" spans="1:15" ht="20.100000000000001" customHeight="1" x14ac:dyDescent="0.15">
      <c r="A2" s="2"/>
      <c r="B2" s="3" t="s">
        <v>21</v>
      </c>
      <c r="C2" s="4"/>
    </row>
    <row r="3" spans="1:15" ht="20.100000000000001" customHeight="1" x14ac:dyDescent="0.15">
      <c r="A3" s="5" t="s">
        <v>29</v>
      </c>
      <c r="B3" s="12" t="s">
        <v>165</v>
      </c>
      <c r="C3" s="11" t="s">
        <v>164</v>
      </c>
      <c r="F3" s="7" t="s">
        <v>30</v>
      </c>
    </row>
    <row r="4" spans="1:15" ht="24" customHeight="1" x14ac:dyDescent="0.15">
      <c r="A4" s="6" t="s">
        <v>31</v>
      </c>
      <c r="B4" s="23" t="s">
        <v>166</v>
      </c>
      <c r="C4" s="17" t="s">
        <v>167</v>
      </c>
      <c r="F4" s="7" t="s">
        <v>222</v>
      </c>
      <c r="G4" s="7"/>
      <c r="H4" s="7"/>
      <c r="I4" s="7"/>
    </row>
    <row r="5" spans="1:15" ht="24.95" customHeight="1" x14ac:dyDescent="0.15">
      <c r="N5" s="26" t="s">
        <v>238</v>
      </c>
    </row>
    <row r="6" spans="1:15" ht="24.95" customHeight="1" x14ac:dyDescent="0.15">
      <c r="A6" s="62" t="s">
        <v>32</v>
      </c>
      <c r="B6" s="63" t="s">
        <v>33</v>
      </c>
      <c r="C6" s="63" t="s">
        <v>34</v>
      </c>
      <c r="D6" s="62" t="s">
        <v>35</v>
      </c>
      <c r="E6" s="62" t="s">
        <v>36</v>
      </c>
      <c r="F6" s="62"/>
      <c r="G6" s="62"/>
      <c r="H6" s="62" t="s">
        <v>37</v>
      </c>
      <c r="I6" s="62"/>
      <c r="J6" s="62"/>
      <c r="K6" s="62" t="s">
        <v>38</v>
      </c>
      <c r="L6" s="62"/>
      <c r="M6" s="62"/>
      <c r="N6" s="63" t="s">
        <v>39</v>
      </c>
      <c r="O6" s="62" t="s">
        <v>40</v>
      </c>
    </row>
    <row r="7" spans="1:15" ht="24.95" customHeight="1" x14ac:dyDescent="0.15">
      <c r="A7" s="62"/>
      <c r="B7" s="62"/>
      <c r="C7" s="63"/>
      <c r="D7" s="62"/>
      <c r="E7" s="9" t="s">
        <v>41</v>
      </c>
      <c r="F7" s="9" t="s">
        <v>42</v>
      </c>
      <c r="G7" s="9" t="s">
        <v>43</v>
      </c>
      <c r="H7" s="9" t="s">
        <v>41</v>
      </c>
      <c r="I7" s="9" t="s">
        <v>42</v>
      </c>
      <c r="J7" s="9" t="s">
        <v>43</v>
      </c>
      <c r="K7" s="9" t="s">
        <v>41</v>
      </c>
      <c r="L7" s="9" t="s">
        <v>42</v>
      </c>
      <c r="M7" s="9" t="s">
        <v>43</v>
      </c>
      <c r="N7" s="63"/>
      <c r="O7" s="62"/>
    </row>
    <row r="8" spans="1:15" ht="24.95" customHeight="1" x14ac:dyDescent="0.15">
      <c r="A8" s="43">
        <v>35400</v>
      </c>
      <c r="B8" s="44"/>
      <c r="C8" s="44" t="s">
        <v>53</v>
      </c>
      <c r="D8" s="44" t="s">
        <v>389</v>
      </c>
      <c r="E8" s="45">
        <v>1</v>
      </c>
      <c r="F8" s="46">
        <v>19500</v>
      </c>
      <c r="G8" s="46">
        <f>E8*F8</f>
        <v>19500</v>
      </c>
      <c r="H8" s="45">
        <v>1</v>
      </c>
      <c r="I8" s="46">
        <v>19500</v>
      </c>
      <c r="J8" s="46">
        <f>H8*I8</f>
        <v>19500</v>
      </c>
      <c r="K8" s="45"/>
      <c r="L8" s="45"/>
      <c r="M8" s="46"/>
      <c r="N8" s="45"/>
      <c r="O8" s="47" t="s">
        <v>290</v>
      </c>
    </row>
    <row r="9" spans="1:15" ht="24.95" customHeight="1" x14ac:dyDescent="0.15">
      <c r="A9" s="16"/>
      <c r="B9" s="14"/>
      <c r="C9" s="10"/>
      <c r="D9" s="14"/>
      <c r="E9" s="10"/>
      <c r="F9" s="15"/>
      <c r="G9" s="15"/>
      <c r="H9" s="10"/>
      <c r="I9" s="10"/>
      <c r="J9" s="10"/>
      <c r="K9" s="10"/>
      <c r="L9" s="10"/>
      <c r="M9" s="10"/>
      <c r="N9" s="10"/>
      <c r="O9" s="14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5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O17"/>
  <sheetViews>
    <sheetView view="pageBreakPreview" zoomScale="85" zoomScaleNormal="95" zoomScaleSheetLayoutView="85" workbookViewId="0">
      <selection activeCell="M18" sqref="M18"/>
    </sheetView>
  </sheetViews>
  <sheetFormatPr defaultRowHeight="24.95" customHeight="1" x14ac:dyDescent="0.15"/>
  <cols>
    <col min="1" max="1" width="9.5" customWidth="1"/>
    <col min="2" max="2" width="5.75" customWidth="1"/>
    <col min="3" max="3" width="8.25" customWidth="1"/>
    <col min="4" max="4" width="33.875" bestFit="1" customWidth="1"/>
    <col min="5" max="5" width="4.125" customWidth="1"/>
    <col min="6" max="6" width="9.625" customWidth="1"/>
    <col min="7" max="7" width="10.625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6.125" bestFit="1" customWidth="1"/>
    <col min="13" max="13" width="10.625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27</v>
      </c>
      <c r="F1" s="8" t="s">
        <v>28</v>
      </c>
    </row>
    <row r="2" spans="1:15" ht="20.100000000000001" customHeight="1" x14ac:dyDescent="0.15">
      <c r="A2" s="2"/>
      <c r="B2" s="3" t="s">
        <v>21</v>
      </c>
      <c r="C2" s="4"/>
    </row>
    <row r="3" spans="1:15" ht="20.100000000000001" customHeight="1" x14ac:dyDescent="0.15">
      <c r="A3" s="5" t="s">
        <v>29</v>
      </c>
      <c r="B3" s="12" t="s">
        <v>168</v>
      </c>
      <c r="C3" s="11" t="s">
        <v>159</v>
      </c>
      <c r="F3" s="7" t="s">
        <v>30</v>
      </c>
    </row>
    <row r="4" spans="1:15" ht="24" customHeight="1" x14ac:dyDescent="0.15">
      <c r="A4" s="6" t="s">
        <v>31</v>
      </c>
      <c r="B4" s="24" t="s">
        <v>169</v>
      </c>
      <c r="C4" s="17" t="s">
        <v>170</v>
      </c>
      <c r="F4" s="7" t="s">
        <v>329</v>
      </c>
      <c r="G4" s="7"/>
      <c r="H4" s="7"/>
      <c r="I4" s="7"/>
    </row>
    <row r="5" spans="1:15" ht="24.95" customHeight="1" x14ac:dyDescent="0.15">
      <c r="N5" s="26" t="s">
        <v>238</v>
      </c>
    </row>
    <row r="6" spans="1:15" ht="24.95" customHeight="1" x14ac:dyDescent="0.15">
      <c r="A6" s="62" t="s">
        <v>32</v>
      </c>
      <c r="B6" s="63" t="s">
        <v>33</v>
      </c>
      <c r="C6" s="63" t="s">
        <v>34</v>
      </c>
      <c r="D6" s="62" t="s">
        <v>35</v>
      </c>
      <c r="E6" s="62" t="s">
        <v>36</v>
      </c>
      <c r="F6" s="62"/>
      <c r="G6" s="62"/>
      <c r="H6" s="62" t="s">
        <v>37</v>
      </c>
      <c r="I6" s="62"/>
      <c r="J6" s="62"/>
      <c r="K6" s="62" t="s">
        <v>38</v>
      </c>
      <c r="L6" s="62"/>
      <c r="M6" s="62"/>
      <c r="N6" s="63" t="s">
        <v>39</v>
      </c>
      <c r="O6" s="62" t="s">
        <v>40</v>
      </c>
    </row>
    <row r="7" spans="1:15" ht="24.95" customHeight="1" x14ac:dyDescent="0.15">
      <c r="A7" s="62"/>
      <c r="B7" s="62"/>
      <c r="C7" s="63"/>
      <c r="D7" s="62"/>
      <c r="E7" s="9" t="s">
        <v>41</v>
      </c>
      <c r="F7" s="9" t="s">
        <v>42</v>
      </c>
      <c r="G7" s="9" t="s">
        <v>43</v>
      </c>
      <c r="H7" s="9" t="s">
        <v>41</v>
      </c>
      <c r="I7" s="9" t="s">
        <v>42</v>
      </c>
      <c r="J7" s="9" t="s">
        <v>43</v>
      </c>
      <c r="K7" s="9" t="s">
        <v>41</v>
      </c>
      <c r="L7" s="9" t="s">
        <v>42</v>
      </c>
      <c r="M7" s="9" t="s">
        <v>43</v>
      </c>
      <c r="N7" s="63"/>
      <c r="O7" s="62"/>
    </row>
    <row r="8" spans="1:15" ht="24.95" customHeight="1" x14ac:dyDescent="0.15">
      <c r="A8" s="43">
        <v>35403</v>
      </c>
      <c r="B8" s="44">
        <v>3</v>
      </c>
      <c r="C8" s="44" t="s">
        <v>330</v>
      </c>
      <c r="D8" s="44" t="s">
        <v>316</v>
      </c>
      <c r="E8" s="45">
        <v>1</v>
      </c>
      <c r="F8" s="46">
        <v>2440173</v>
      </c>
      <c r="G8" s="46">
        <f>E8*F8</f>
        <v>2440173</v>
      </c>
      <c r="H8" s="45">
        <v>1</v>
      </c>
      <c r="I8" s="46">
        <v>2440173</v>
      </c>
      <c r="J8" s="46">
        <v>2440173</v>
      </c>
      <c r="K8" s="45"/>
      <c r="L8" s="45"/>
      <c r="M8" s="46"/>
      <c r="N8" s="45"/>
      <c r="O8" s="47" t="s">
        <v>439</v>
      </c>
    </row>
    <row r="9" spans="1:15" ht="24.95" customHeight="1" x14ac:dyDescent="0.15">
      <c r="A9" s="43">
        <v>35403</v>
      </c>
      <c r="B9" s="44">
        <v>2</v>
      </c>
      <c r="C9" s="44" t="s">
        <v>330</v>
      </c>
      <c r="D9" s="47" t="s">
        <v>317</v>
      </c>
      <c r="E9" s="45">
        <v>1</v>
      </c>
      <c r="F9" s="46">
        <v>4270277</v>
      </c>
      <c r="G9" s="46">
        <f>E9*F9</f>
        <v>4270277</v>
      </c>
      <c r="H9" s="45">
        <v>1</v>
      </c>
      <c r="I9" s="46">
        <v>4270277</v>
      </c>
      <c r="J9" s="46">
        <v>4270277</v>
      </c>
      <c r="K9" s="45"/>
      <c r="L9" s="45"/>
      <c r="M9" s="46"/>
      <c r="N9" s="45"/>
      <c r="O9" s="47" t="s">
        <v>439</v>
      </c>
    </row>
    <row r="10" spans="1:15" ht="24.95" customHeight="1" x14ac:dyDescent="0.15">
      <c r="A10" s="58" t="s">
        <v>319</v>
      </c>
      <c r="B10" s="44">
        <v>1</v>
      </c>
      <c r="C10" s="44" t="s">
        <v>286</v>
      </c>
      <c r="D10" s="44" t="s">
        <v>287</v>
      </c>
      <c r="E10" s="45">
        <v>1</v>
      </c>
      <c r="F10" s="46">
        <v>0</v>
      </c>
      <c r="G10" s="46">
        <f>E10*F10</f>
        <v>0</v>
      </c>
      <c r="H10" s="45">
        <v>1</v>
      </c>
      <c r="I10" s="45">
        <v>0</v>
      </c>
      <c r="J10" s="45">
        <v>0</v>
      </c>
      <c r="K10" s="45"/>
      <c r="L10" s="45"/>
      <c r="M10" s="46"/>
      <c r="N10" s="45"/>
      <c r="O10" s="47" t="s">
        <v>440</v>
      </c>
    </row>
    <row r="11" spans="1:15" ht="24.95" customHeight="1" x14ac:dyDescent="0.15">
      <c r="A11" s="43">
        <v>35520</v>
      </c>
      <c r="B11" s="44">
        <v>4</v>
      </c>
      <c r="C11" s="44" t="s">
        <v>100</v>
      </c>
      <c r="D11" s="44" t="s">
        <v>288</v>
      </c>
      <c r="E11" s="45">
        <v>1</v>
      </c>
      <c r="F11" s="46">
        <v>1801416</v>
      </c>
      <c r="G11" s="46">
        <f>E11*F11</f>
        <v>1801416</v>
      </c>
      <c r="H11" s="45">
        <v>1</v>
      </c>
      <c r="I11" s="46">
        <v>1801416</v>
      </c>
      <c r="J11" s="46">
        <f>H11*I11</f>
        <v>1801416</v>
      </c>
      <c r="K11" s="45"/>
      <c r="L11" s="45"/>
      <c r="M11" s="46"/>
      <c r="N11" s="45"/>
      <c r="O11" s="47" t="s">
        <v>441</v>
      </c>
    </row>
    <row r="12" spans="1:15" ht="24.95" customHeight="1" x14ac:dyDescent="0.15">
      <c r="A12" s="16"/>
      <c r="B12" s="14"/>
      <c r="C12" s="10"/>
      <c r="D12" s="14"/>
      <c r="E12" s="10"/>
      <c r="F12" s="15"/>
      <c r="G12" s="15"/>
      <c r="H12" s="10"/>
      <c r="I12" s="10"/>
      <c r="J12" s="10"/>
      <c r="K12" s="10"/>
      <c r="L12" s="10"/>
      <c r="M12" s="10"/>
      <c r="N12" s="10"/>
      <c r="O12" s="14"/>
    </row>
    <row r="13" spans="1:15" s="42" customFormat="1" ht="24.95" customHeight="1" x14ac:dyDescent="0.15">
      <c r="A13" s="59"/>
      <c r="B13" s="60"/>
      <c r="D13" s="60"/>
      <c r="F13" s="61"/>
      <c r="G13" s="61"/>
      <c r="O13" s="60"/>
    </row>
    <row r="14" spans="1:15" s="42" customFormat="1" ht="24.95" customHeight="1" x14ac:dyDescent="0.15">
      <c r="A14" s="59"/>
      <c r="B14" s="60"/>
      <c r="D14" s="60"/>
      <c r="F14" s="61"/>
      <c r="G14" s="61"/>
      <c r="O14" s="60"/>
    </row>
    <row r="15" spans="1:15" s="42" customFormat="1" ht="24.95" customHeight="1" x14ac:dyDescent="0.15">
      <c r="A15" s="59"/>
      <c r="B15" s="60"/>
      <c r="D15" s="60"/>
      <c r="F15" s="61"/>
      <c r="G15" s="61"/>
      <c r="O15" s="60"/>
    </row>
    <row r="16" spans="1:15" s="42" customFormat="1" ht="24.95" customHeight="1" x14ac:dyDescent="0.15">
      <c r="A16" s="59"/>
      <c r="B16" s="60"/>
      <c r="D16" s="60"/>
      <c r="F16" s="61"/>
      <c r="G16" s="61"/>
      <c r="O16" s="60"/>
    </row>
    <row r="17" spans="1:15" s="42" customFormat="1" ht="24.95" customHeight="1" x14ac:dyDescent="0.15">
      <c r="A17" s="59"/>
      <c r="B17" s="60"/>
      <c r="D17" s="60"/>
      <c r="F17" s="61"/>
      <c r="G17" s="61"/>
      <c r="O17" s="60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5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O14"/>
  <sheetViews>
    <sheetView view="pageBreakPreview" topLeftCell="A5" zoomScale="85" zoomScaleNormal="75" zoomScaleSheetLayoutView="85" workbookViewId="0">
      <selection activeCell="M18" sqref="M18"/>
    </sheetView>
  </sheetViews>
  <sheetFormatPr defaultRowHeight="24.95" customHeight="1" x14ac:dyDescent="0.15"/>
  <cols>
    <col min="1" max="1" width="9" customWidth="1"/>
    <col min="2" max="2" width="5.75" customWidth="1"/>
    <col min="3" max="3" width="8.25" customWidth="1"/>
    <col min="4" max="4" width="33.625" customWidth="1"/>
    <col min="5" max="5" width="4.125" customWidth="1"/>
    <col min="6" max="6" width="9.625" customWidth="1"/>
    <col min="7" max="7" width="10.625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6.125" bestFit="1" customWidth="1"/>
    <col min="13" max="13" width="10.625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27</v>
      </c>
      <c r="F1" s="8" t="s">
        <v>28</v>
      </c>
    </row>
    <row r="2" spans="1:15" ht="20.100000000000001" customHeight="1" x14ac:dyDescent="0.15">
      <c r="A2" s="2"/>
      <c r="B2" s="3" t="s">
        <v>21</v>
      </c>
      <c r="C2" s="4"/>
    </row>
    <row r="3" spans="1:15" ht="20.100000000000001" customHeight="1" x14ac:dyDescent="0.15">
      <c r="A3" s="5" t="s">
        <v>29</v>
      </c>
      <c r="B3" s="12" t="s">
        <v>171</v>
      </c>
      <c r="C3" s="11" t="s">
        <v>177</v>
      </c>
      <c r="F3" s="7" t="s">
        <v>30</v>
      </c>
    </row>
    <row r="4" spans="1:15" ht="24" customHeight="1" x14ac:dyDescent="0.15">
      <c r="A4" s="6" t="s">
        <v>31</v>
      </c>
      <c r="B4" s="24" t="s">
        <v>173</v>
      </c>
      <c r="C4" s="21" t="s">
        <v>178</v>
      </c>
      <c r="F4" s="7" t="s">
        <v>179</v>
      </c>
      <c r="G4" s="7"/>
      <c r="H4" s="7"/>
      <c r="I4" s="7"/>
    </row>
    <row r="5" spans="1:15" ht="24.95" customHeight="1" x14ac:dyDescent="0.15">
      <c r="N5" s="26" t="s">
        <v>238</v>
      </c>
    </row>
    <row r="6" spans="1:15" ht="24.95" customHeight="1" x14ac:dyDescent="0.15">
      <c r="A6" s="62" t="s">
        <v>32</v>
      </c>
      <c r="B6" s="63" t="s">
        <v>33</v>
      </c>
      <c r="C6" s="63" t="s">
        <v>34</v>
      </c>
      <c r="D6" s="62" t="s">
        <v>35</v>
      </c>
      <c r="E6" s="62" t="s">
        <v>36</v>
      </c>
      <c r="F6" s="62"/>
      <c r="G6" s="62"/>
      <c r="H6" s="62" t="s">
        <v>37</v>
      </c>
      <c r="I6" s="62"/>
      <c r="J6" s="62"/>
      <c r="K6" s="62" t="s">
        <v>38</v>
      </c>
      <c r="L6" s="62"/>
      <c r="M6" s="62"/>
      <c r="N6" s="63" t="s">
        <v>39</v>
      </c>
      <c r="O6" s="62" t="s">
        <v>40</v>
      </c>
    </row>
    <row r="7" spans="1:15" ht="24.95" customHeight="1" x14ac:dyDescent="0.15">
      <c r="A7" s="62"/>
      <c r="B7" s="62"/>
      <c r="C7" s="63"/>
      <c r="D7" s="62"/>
      <c r="E7" s="9" t="s">
        <v>41</v>
      </c>
      <c r="F7" s="9" t="s">
        <v>42</v>
      </c>
      <c r="G7" s="9" t="s">
        <v>43</v>
      </c>
      <c r="H7" s="9" t="s">
        <v>41</v>
      </c>
      <c r="I7" s="9" t="s">
        <v>42</v>
      </c>
      <c r="J7" s="9" t="s">
        <v>43</v>
      </c>
      <c r="K7" s="9" t="s">
        <v>41</v>
      </c>
      <c r="L7" s="9" t="s">
        <v>42</v>
      </c>
      <c r="M7" s="9" t="s">
        <v>43</v>
      </c>
      <c r="N7" s="63"/>
      <c r="O7" s="62"/>
    </row>
    <row r="8" spans="1:15" ht="24.95" customHeight="1" x14ac:dyDescent="0.15">
      <c r="A8" s="43">
        <v>35475</v>
      </c>
      <c r="B8" s="44">
        <v>1</v>
      </c>
      <c r="C8" s="44" t="s">
        <v>100</v>
      </c>
      <c r="D8" s="44" t="s">
        <v>231</v>
      </c>
      <c r="E8" s="45">
        <v>1</v>
      </c>
      <c r="F8" s="46">
        <v>32000</v>
      </c>
      <c r="G8" s="46">
        <f t="shared" ref="G8:G13" si="0">E8*F8</f>
        <v>32000</v>
      </c>
      <c r="H8" s="45">
        <v>1</v>
      </c>
      <c r="I8" s="46">
        <v>32000</v>
      </c>
      <c r="J8" s="46">
        <f>H8*I8</f>
        <v>32000</v>
      </c>
      <c r="K8" s="45">
        <f>E8-H8</f>
        <v>0</v>
      </c>
      <c r="L8" s="45"/>
      <c r="M8" s="46">
        <f>G8-J8</f>
        <v>0</v>
      </c>
      <c r="N8" s="45"/>
      <c r="O8" s="47" t="s">
        <v>442</v>
      </c>
    </row>
    <row r="9" spans="1:15" ht="24.95" customHeight="1" x14ac:dyDescent="0.15">
      <c r="A9" s="43">
        <v>35885</v>
      </c>
      <c r="B9" s="44">
        <v>2</v>
      </c>
      <c r="C9" s="44" t="s">
        <v>100</v>
      </c>
      <c r="D9" s="44" t="s">
        <v>232</v>
      </c>
      <c r="E9" s="45">
        <v>1</v>
      </c>
      <c r="F9" s="46">
        <v>17800</v>
      </c>
      <c r="G9" s="46">
        <f t="shared" si="0"/>
        <v>17800</v>
      </c>
      <c r="H9" s="45">
        <v>1</v>
      </c>
      <c r="I9" s="46">
        <v>17800</v>
      </c>
      <c r="J9" s="46">
        <f>H9*I9</f>
        <v>17800</v>
      </c>
      <c r="K9" s="45">
        <f>K8+E9-H9</f>
        <v>0</v>
      </c>
      <c r="L9" s="45"/>
      <c r="M9" s="46">
        <f>M8+G9-J9</f>
        <v>0</v>
      </c>
      <c r="N9" s="45"/>
      <c r="O9" s="47" t="s">
        <v>442</v>
      </c>
    </row>
    <row r="10" spans="1:15" ht="24.95" customHeight="1" x14ac:dyDescent="0.15">
      <c r="A10" s="43">
        <v>36322</v>
      </c>
      <c r="B10" s="44">
        <v>3</v>
      </c>
      <c r="C10" s="44" t="s">
        <v>100</v>
      </c>
      <c r="D10" s="44" t="s">
        <v>237</v>
      </c>
      <c r="E10" s="45">
        <v>1</v>
      </c>
      <c r="F10" s="46">
        <v>30000</v>
      </c>
      <c r="G10" s="46">
        <f t="shared" si="0"/>
        <v>30000</v>
      </c>
      <c r="H10" s="45">
        <v>1</v>
      </c>
      <c r="I10" s="46">
        <v>30000</v>
      </c>
      <c r="J10" s="46">
        <f>H10*I10</f>
        <v>30000</v>
      </c>
      <c r="K10" s="45">
        <f>K9+E10-H10</f>
        <v>0</v>
      </c>
      <c r="L10" s="45"/>
      <c r="M10" s="46">
        <f>M9+G10-J10</f>
        <v>0</v>
      </c>
      <c r="N10" s="45"/>
      <c r="O10" s="47" t="s">
        <v>442</v>
      </c>
    </row>
    <row r="11" spans="1:15" ht="24.95" customHeight="1" x14ac:dyDescent="0.15">
      <c r="A11" s="28">
        <v>37560</v>
      </c>
      <c r="B11" s="14"/>
      <c r="C11" s="14" t="s">
        <v>333</v>
      </c>
      <c r="D11" s="14" t="s">
        <v>334</v>
      </c>
      <c r="E11" s="10">
        <v>1</v>
      </c>
      <c r="F11" s="15">
        <v>17850</v>
      </c>
      <c r="G11" s="15">
        <f t="shared" si="0"/>
        <v>17850</v>
      </c>
      <c r="H11" s="10"/>
      <c r="I11" s="10"/>
      <c r="J11" s="10"/>
      <c r="K11" s="10">
        <v>1</v>
      </c>
      <c r="L11" s="15">
        <v>17850</v>
      </c>
      <c r="M11" s="15">
        <f>K11*L11</f>
        <v>17850</v>
      </c>
      <c r="N11" s="10"/>
      <c r="O11" s="14" t="s">
        <v>331</v>
      </c>
    </row>
    <row r="12" spans="1:15" ht="24.95" customHeight="1" x14ac:dyDescent="0.15">
      <c r="A12" s="16">
        <v>38807</v>
      </c>
      <c r="B12" s="14"/>
      <c r="C12" s="14" t="s">
        <v>333</v>
      </c>
      <c r="D12" s="14" t="s">
        <v>348</v>
      </c>
      <c r="E12" s="10">
        <v>2</v>
      </c>
      <c r="F12" s="15">
        <v>47250</v>
      </c>
      <c r="G12" s="15">
        <f t="shared" si="0"/>
        <v>94500</v>
      </c>
      <c r="H12" s="10"/>
      <c r="I12" s="10"/>
      <c r="J12" s="10"/>
      <c r="K12" s="10">
        <v>2</v>
      </c>
      <c r="L12" s="15">
        <v>47250</v>
      </c>
      <c r="M12" s="15">
        <f>K12*L12</f>
        <v>94500</v>
      </c>
      <c r="N12" s="10"/>
      <c r="O12" s="14" t="s">
        <v>331</v>
      </c>
    </row>
    <row r="13" spans="1:15" ht="24.95" customHeight="1" x14ac:dyDescent="0.15">
      <c r="A13" s="16">
        <v>39787</v>
      </c>
      <c r="B13" s="14"/>
      <c r="C13" s="14" t="s">
        <v>333</v>
      </c>
      <c r="D13" s="14" t="s">
        <v>354</v>
      </c>
      <c r="E13" s="10">
        <v>1</v>
      </c>
      <c r="F13" s="15">
        <v>82950</v>
      </c>
      <c r="G13" s="15">
        <f t="shared" si="0"/>
        <v>82950</v>
      </c>
      <c r="H13" s="10"/>
      <c r="I13" s="10"/>
      <c r="J13" s="10"/>
      <c r="K13" s="10">
        <v>1</v>
      </c>
      <c r="L13" s="15">
        <v>82950</v>
      </c>
      <c r="M13" s="15">
        <f>K13*L13</f>
        <v>82950</v>
      </c>
      <c r="N13" s="10"/>
      <c r="O13" s="14" t="s">
        <v>331</v>
      </c>
    </row>
    <row r="14" spans="1:15" ht="24.95" customHeight="1" x14ac:dyDescent="0.15">
      <c r="A14" s="16"/>
      <c r="B14" s="14"/>
      <c r="C14" s="10"/>
      <c r="D14" s="14"/>
      <c r="E14" s="10"/>
      <c r="F14" s="15"/>
      <c r="G14" s="15"/>
      <c r="H14" s="10"/>
      <c r="I14" s="10"/>
      <c r="J14" s="10"/>
      <c r="K14" s="10"/>
      <c r="L14" s="10"/>
      <c r="M14" s="10"/>
      <c r="N14" s="10"/>
      <c r="O14" s="14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5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O12"/>
  <sheetViews>
    <sheetView view="pageBreakPreview" zoomScale="80" zoomScaleNormal="75" zoomScaleSheetLayoutView="80" workbookViewId="0">
      <selection activeCell="M18" sqref="M18"/>
    </sheetView>
  </sheetViews>
  <sheetFormatPr defaultRowHeight="24.95" customHeight="1" x14ac:dyDescent="0.15"/>
  <cols>
    <col min="1" max="1" width="8.625" customWidth="1"/>
    <col min="2" max="2" width="5.75" customWidth="1"/>
    <col min="3" max="3" width="8.25" customWidth="1"/>
    <col min="4" max="4" width="18.5" bestFit="1" customWidth="1"/>
    <col min="5" max="5" width="4.125" customWidth="1"/>
    <col min="6" max="6" width="9.625" customWidth="1"/>
    <col min="7" max="7" width="10.625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6.125" bestFit="1" customWidth="1"/>
    <col min="13" max="13" width="10.625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27</v>
      </c>
      <c r="F1" s="8" t="s">
        <v>28</v>
      </c>
    </row>
    <row r="2" spans="1:15" ht="20.100000000000001" customHeight="1" x14ac:dyDescent="0.15">
      <c r="A2" s="2"/>
      <c r="B2" s="3" t="s">
        <v>21</v>
      </c>
      <c r="C2" s="4"/>
    </row>
    <row r="3" spans="1:15" ht="20.100000000000001" customHeight="1" x14ac:dyDescent="0.15">
      <c r="A3" s="5" t="s">
        <v>29</v>
      </c>
      <c r="B3" s="12" t="s">
        <v>172</v>
      </c>
      <c r="C3" s="11" t="s">
        <v>155</v>
      </c>
      <c r="F3" s="7" t="s">
        <v>30</v>
      </c>
    </row>
    <row r="4" spans="1:15" ht="24" customHeight="1" x14ac:dyDescent="0.15">
      <c r="A4" s="6" t="s">
        <v>31</v>
      </c>
      <c r="B4" s="24" t="s">
        <v>174</v>
      </c>
      <c r="C4" s="17" t="s">
        <v>175</v>
      </c>
      <c r="F4" s="7" t="s">
        <v>176</v>
      </c>
      <c r="G4" s="7"/>
      <c r="H4" s="7"/>
      <c r="I4" s="7"/>
    </row>
    <row r="5" spans="1:15" ht="24.95" customHeight="1" x14ac:dyDescent="0.15">
      <c r="N5" s="26" t="s">
        <v>238</v>
      </c>
    </row>
    <row r="6" spans="1:15" ht="24.95" customHeight="1" x14ac:dyDescent="0.15">
      <c r="A6" s="62" t="s">
        <v>32</v>
      </c>
      <c r="B6" s="63" t="s">
        <v>33</v>
      </c>
      <c r="C6" s="63" t="s">
        <v>34</v>
      </c>
      <c r="D6" s="62" t="s">
        <v>35</v>
      </c>
      <c r="E6" s="62" t="s">
        <v>36</v>
      </c>
      <c r="F6" s="62"/>
      <c r="G6" s="62"/>
      <c r="H6" s="62" t="s">
        <v>37</v>
      </c>
      <c r="I6" s="62"/>
      <c r="J6" s="62"/>
      <c r="K6" s="62" t="s">
        <v>38</v>
      </c>
      <c r="L6" s="62"/>
      <c r="M6" s="62"/>
      <c r="N6" s="63" t="s">
        <v>39</v>
      </c>
      <c r="O6" s="62" t="s">
        <v>40</v>
      </c>
    </row>
    <row r="7" spans="1:15" ht="24.95" customHeight="1" x14ac:dyDescent="0.15">
      <c r="A7" s="62"/>
      <c r="B7" s="62"/>
      <c r="C7" s="63"/>
      <c r="D7" s="62"/>
      <c r="E7" s="9" t="s">
        <v>41</v>
      </c>
      <c r="F7" s="9" t="s">
        <v>42</v>
      </c>
      <c r="G7" s="9" t="s">
        <v>43</v>
      </c>
      <c r="H7" s="9" t="s">
        <v>41</v>
      </c>
      <c r="I7" s="9" t="s">
        <v>42</v>
      </c>
      <c r="J7" s="9" t="s">
        <v>43</v>
      </c>
      <c r="K7" s="9" t="s">
        <v>41</v>
      </c>
      <c r="L7" s="9" t="s">
        <v>42</v>
      </c>
      <c r="M7" s="9" t="s">
        <v>43</v>
      </c>
      <c r="N7" s="63"/>
      <c r="O7" s="62"/>
    </row>
    <row r="8" spans="1:15" ht="24.95" customHeight="1" x14ac:dyDescent="0.15">
      <c r="A8" s="43">
        <v>35400</v>
      </c>
      <c r="B8" s="44"/>
      <c r="C8" s="44" t="s">
        <v>53</v>
      </c>
      <c r="D8" s="44" t="s">
        <v>228</v>
      </c>
      <c r="E8" s="45">
        <v>1</v>
      </c>
      <c r="F8" s="46">
        <v>13000</v>
      </c>
      <c r="G8" s="46">
        <f>E8*F8</f>
        <v>13000</v>
      </c>
      <c r="H8" s="45">
        <v>1</v>
      </c>
      <c r="I8" s="46">
        <v>13000</v>
      </c>
      <c r="J8" s="46">
        <f>H8*I8</f>
        <v>13000</v>
      </c>
      <c r="K8" s="45"/>
      <c r="L8" s="45"/>
      <c r="M8" s="46"/>
      <c r="N8" s="45"/>
      <c r="O8" s="47" t="s">
        <v>443</v>
      </c>
    </row>
    <row r="9" spans="1:15" ht="24.95" customHeight="1" x14ac:dyDescent="0.15">
      <c r="A9" s="43">
        <v>35400</v>
      </c>
      <c r="B9" s="44"/>
      <c r="C9" s="44" t="s">
        <v>53</v>
      </c>
      <c r="D9" s="44" t="s">
        <v>229</v>
      </c>
      <c r="E9" s="45">
        <v>1</v>
      </c>
      <c r="F9" s="46">
        <v>13000</v>
      </c>
      <c r="G9" s="46">
        <f>E9*F9</f>
        <v>13000</v>
      </c>
      <c r="H9" s="45">
        <v>1</v>
      </c>
      <c r="I9" s="46">
        <v>13000</v>
      </c>
      <c r="J9" s="46">
        <f>H9*I9</f>
        <v>13000</v>
      </c>
      <c r="K9" s="45"/>
      <c r="L9" s="45"/>
      <c r="M9" s="46"/>
      <c r="N9" s="45"/>
      <c r="O9" s="47" t="s">
        <v>443</v>
      </c>
    </row>
    <row r="10" spans="1:15" ht="24.95" customHeight="1" x14ac:dyDescent="0.15">
      <c r="A10" s="43">
        <v>35400</v>
      </c>
      <c r="B10" s="44"/>
      <c r="C10" s="44" t="s">
        <v>53</v>
      </c>
      <c r="D10" s="44" t="s">
        <v>230</v>
      </c>
      <c r="E10" s="45">
        <v>1</v>
      </c>
      <c r="F10" s="46">
        <v>13000</v>
      </c>
      <c r="G10" s="46">
        <f>E10*F10</f>
        <v>13000</v>
      </c>
      <c r="H10" s="45">
        <v>1</v>
      </c>
      <c r="I10" s="46">
        <v>13000</v>
      </c>
      <c r="J10" s="46">
        <f>H10*I10</f>
        <v>13000</v>
      </c>
      <c r="K10" s="45"/>
      <c r="L10" s="45"/>
      <c r="M10" s="46"/>
      <c r="N10" s="45"/>
      <c r="O10" s="47" t="s">
        <v>443</v>
      </c>
    </row>
    <row r="11" spans="1:15" ht="24.95" customHeight="1" x14ac:dyDescent="0.15">
      <c r="A11" s="16"/>
      <c r="B11" s="14"/>
      <c r="C11" s="10"/>
      <c r="D11" s="14"/>
      <c r="E11" s="10"/>
      <c r="F11" s="15"/>
      <c r="G11" s="15"/>
      <c r="H11" s="10"/>
      <c r="I11" s="10"/>
      <c r="J11" s="10"/>
      <c r="K11" s="10"/>
      <c r="L11" s="10"/>
      <c r="M11" s="10"/>
      <c r="N11" s="10"/>
      <c r="O11" s="14"/>
    </row>
    <row r="12" spans="1:15" ht="24.95" customHeight="1" x14ac:dyDescent="0.15">
      <c r="A12" s="16"/>
      <c r="B12" s="14"/>
      <c r="C12" s="10"/>
      <c r="D12" s="14"/>
      <c r="E12" s="10"/>
      <c r="F12" s="15"/>
      <c r="G12" s="15"/>
      <c r="H12" s="10"/>
      <c r="I12" s="10"/>
      <c r="J12" s="10"/>
      <c r="K12" s="10"/>
      <c r="L12" s="10"/>
      <c r="M12" s="10"/>
      <c r="N12" s="10"/>
      <c r="O12" s="14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5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9"/>
  <sheetViews>
    <sheetView view="pageBreakPreview" zoomScale="80" zoomScaleNormal="75" zoomScaleSheetLayoutView="80" workbookViewId="0">
      <selection activeCell="M18" sqref="M18"/>
    </sheetView>
  </sheetViews>
  <sheetFormatPr defaultRowHeight="24.95" customHeight="1" x14ac:dyDescent="0.15"/>
  <cols>
    <col min="1" max="1" width="7.625" customWidth="1"/>
    <col min="2" max="2" width="5.75" customWidth="1"/>
    <col min="3" max="3" width="8.25" customWidth="1"/>
    <col min="4" max="4" width="35.375" customWidth="1"/>
    <col min="5" max="5" width="4.125" customWidth="1"/>
    <col min="6" max="6" width="9.375" customWidth="1"/>
    <col min="7" max="7" width="10.625" customWidth="1"/>
    <col min="8" max="8" width="4.125" customWidth="1"/>
    <col min="9" max="9" width="9.375" customWidth="1"/>
    <col min="10" max="10" width="10.625" customWidth="1"/>
    <col min="11" max="11" width="4.125" customWidth="1"/>
    <col min="12" max="12" width="9.375" customWidth="1"/>
    <col min="13" max="13" width="10.625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27</v>
      </c>
      <c r="F1" s="8" t="s">
        <v>28</v>
      </c>
    </row>
    <row r="2" spans="1:15" ht="20.100000000000001" customHeight="1" x14ac:dyDescent="0.15">
      <c r="A2" s="2"/>
      <c r="B2" s="3" t="s">
        <v>21</v>
      </c>
      <c r="C2" s="4"/>
    </row>
    <row r="3" spans="1:15" ht="20.100000000000001" customHeight="1" x14ac:dyDescent="0.15">
      <c r="A3" s="5" t="s">
        <v>29</v>
      </c>
      <c r="B3" s="12" t="s">
        <v>19</v>
      </c>
      <c r="C3" s="11" t="s">
        <v>89</v>
      </c>
      <c r="F3" s="7" t="s">
        <v>30</v>
      </c>
    </row>
    <row r="4" spans="1:15" ht="24" customHeight="1" x14ac:dyDescent="0.15">
      <c r="A4" s="6" t="s">
        <v>31</v>
      </c>
      <c r="B4" s="13" t="s">
        <v>24</v>
      </c>
      <c r="C4" s="17" t="s">
        <v>69</v>
      </c>
      <c r="F4" s="7" t="s">
        <v>239</v>
      </c>
      <c r="G4" s="7"/>
      <c r="H4" s="7"/>
      <c r="I4" s="7"/>
    </row>
    <row r="5" spans="1:15" ht="24.95" customHeight="1" x14ac:dyDescent="0.15">
      <c r="N5" s="26" t="s">
        <v>238</v>
      </c>
    </row>
    <row r="6" spans="1:15" ht="24.95" customHeight="1" x14ac:dyDescent="0.15">
      <c r="A6" s="62" t="s">
        <v>32</v>
      </c>
      <c r="B6" s="63" t="s">
        <v>33</v>
      </c>
      <c r="C6" s="63" t="s">
        <v>34</v>
      </c>
      <c r="D6" s="62" t="s">
        <v>35</v>
      </c>
      <c r="E6" s="62" t="s">
        <v>36</v>
      </c>
      <c r="F6" s="62"/>
      <c r="G6" s="62"/>
      <c r="H6" s="62" t="s">
        <v>37</v>
      </c>
      <c r="I6" s="62"/>
      <c r="J6" s="62"/>
      <c r="K6" s="62" t="s">
        <v>38</v>
      </c>
      <c r="L6" s="62"/>
      <c r="M6" s="62"/>
      <c r="N6" s="63" t="s">
        <v>39</v>
      </c>
      <c r="O6" s="62" t="s">
        <v>40</v>
      </c>
    </row>
    <row r="7" spans="1:15" ht="24.95" customHeight="1" x14ac:dyDescent="0.15">
      <c r="A7" s="62"/>
      <c r="B7" s="62"/>
      <c r="C7" s="63"/>
      <c r="D7" s="62"/>
      <c r="E7" s="9" t="s">
        <v>41</v>
      </c>
      <c r="F7" s="9" t="s">
        <v>42</v>
      </c>
      <c r="G7" s="9" t="s">
        <v>43</v>
      </c>
      <c r="H7" s="9" t="s">
        <v>41</v>
      </c>
      <c r="I7" s="9" t="s">
        <v>42</v>
      </c>
      <c r="J7" s="9" t="s">
        <v>43</v>
      </c>
      <c r="K7" s="9" t="s">
        <v>41</v>
      </c>
      <c r="L7" s="9" t="s">
        <v>42</v>
      </c>
      <c r="M7" s="9" t="s">
        <v>43</v>
      </c>
      <c r="N7" s="63"/>
      <c r="O7" s="62"/>
    </row>
    <row r="8" spans="1:15" ht="24.95" customHeight="1" x14ac:dyDescent="0.15">
      <c r="A8" s="43">
        <v>35400</v>
      </c>
      <c r="B8" s="44"/>
      <c r="C8" s="44" t="s">
        <v>53</v>
      </c>
      <c r="D8" s="44" t="s">
        <v>76</v>
      </c>
      <c r="E8" s="45">
        <v>1</v>
      </c>
      <c r="F8" s="46">
        <v>119600</v>
      </c>
      <c r="G8" s="46">
        <f t="shared" ref="G8:G13" si="0">E8*F8</f>
        <v>119600</v>
      </c>
      <c r="H8" s="45">
        <v>1</v>
      </c>
      <c r="I8" s="46">
        <v>119600</v>
      </c>
      <c r="J8" s="46">
        <f t="shared" ref="J8" si="1">H8*I8</f>
        <v>119600</v>
      </c>
      <c r="K8" s="45"/>
      <c r="L8" s="45"/>
      <c r="M8" s="46"/>
      <c r="N8" s="45"/>
      <c r="O8" s="47" t="s">
        <v>78</v>
      </c>
    </row>
    <row r="9" spans="1:15" ht="24.95" customHeight="1" x14ac:dyDescent="0.15">
      <c r="A9" s="16">
        <v>35400</v>
      </c>
      <c r="B9" s="14"/>
      <c r="C9" s="14" t="s">
        <v>53</v>
      </c>
      <c r="D9" s="14" t="s">
        <v>77</v>
      </c>
      <c r="E9" s="10">
        <v>6</v>
      </c>
      <c r="F9" s="15">
        <v>95600</v>
      </c>
      <c r="G9" s="15">
        <f t="shared" si="0"/>
        <v>573600</v>
      </c>
      <c r="H9" s="10">
        <v>1</v>
      </c>
      <c r="I9" s="10">
        <v>95600</v>
      </c>
      <c r="J9" s="10">
        <v>95600</v>
      </c>
      <c r="K9" s="10">
        <v>5</v>
      </c>
      <c r="L9" s="10"/>
      <c r="M9" s="15">
        <v>478000</v>
      </c>
      <c r="N9" s="10"/>
      <c r="O9" s="14" t="s">
        <v>78</v>
      </c>
    </row>
    <row r="10" spans="1:15" ht="24.95" customHeight="1" x14ac:dyDescent="0.15">
      <c r="A10" s="43">
        <v>35400</v>
      </c>
      <c r="B10" s="44">
        <v>1</v>
      </c>
      <c r="C10" s="44" t="s">
        <v>53</v>
      </c>
      <c r="D10" s="47" t="s">
        <v>79</v>
      </c>
      <c r="E10" s="45">
        <v>2</v>
      </c>
      <c r="F10" s="46">
        <v>56140</v>
      </c>
      <c r="G10" s="46">
        <f t="shared" si="0"/>
        <v>112280</v>
      </c>
      <c r="H10" s="45">
        <v>2</v>
      </c>
      <c r="I10" s="45">
        <v>56140</v>
      </c>
      <c r="J10" s="45">
        <v>112280</v>
      </c>
      <c r="K10" s="45"/>
      <c r="L10" s="45"/>
      <c r="M10" s="46"/>
      <c r="N10" s="45"/>
      <c r="O10" s="47" t="s">
        <v>369</v>
      </c>
    </row>
    <row r="11" spans="1:15" ht="24.95" customHeight="1" x14ac:dyDescent="0.15">
      <c r="A11" s="16">
        <v>35400</v>
      </c>
      <c r="B11" s="14"/>
      <c r="C11" s="37" t="s">
        <v>53</v>
      </c>
      <c r="D11" s="40" t="s">
        <v>323</v>
      </c>
      <c r="E11" s="10">
        <v>1</v>
      </c>
      <c r="F11" s="15">
        <v>58200</v>
      </c>
      <c r="G11" s="15">
        <f t="shared" si="0"/>
        <v>58200</v>
      </c>
      <c r="H11" s="10"/>
      <c r="I11" s="10"/>
      <c r="J11" s="10"/>
      <c r="K11" s="10">
        <v>1</v>
      </c>
      <c r="L11" s="15">
        <v>58200</v>
      </c>
      <c r="M11" s="15">
        <f t="shared" ref="M11:M12" si="2">K11*L11</f>
        <v>58200</v>
      </c>
      <c r="N11" s="10"/>
      <c r="O11" s="14" t="s">
        <v>375</v>
      </c>
    </row>
    <row r="12" spans="1:15" ht="24.95" customHeight="1" x14ac:dyDescent="0.15">
      <c r="A12" s="16">
        <v>35400</v>
      </c>
      <c r="B12" s="14"/>
      <c r="C12" s="37" t="s">
        <v>53</v>
      </c>
      <c r="D12" s="37" t="s">
        <v>80</v>
      </c>
      <c r="E12" s="10">
        <v>2</v>
      </c>
      <c r="F12" s="15">
        <v>31500</v>
      </c>
      <c r="G12" s="15">
        <f t="shared" si="0"/>
        <v>63000</v>
      </c>
      <c r="H12" s="10"/>
      <c r="I12" s="10"/>
      <c r="J12" s="10"/>
      <c r="K12" s="10">
        <v>2</v>
      </c>
      <c r="L12" s="15">
        <v>31500</v>
      </c>
      <c r="M12" s="15">
        <f t="shared" si="2"/>
        <v>63000</v>
      </c>
      <c r="N12" s="10"/>
      <c r="O12" s="19" t="s">
        <v>388</v>
      </c>
    </row>
    <row r="13" spans="1:15" ht="24.95" customHeight="1" x14ac:dyDescent="0.15">
      <c r="A13" s="43">
        <v>35400</v>
      </c>
      <c r="B13" s="44">
        <v>2</v>
      </c>
      <c r="C13" s="44" t="s">
        <v>53</v>
      </c>
      <c r="D13" s="44" t="s">
        <v>81</v>
      </c>
      <c r="E13" s="45">
        <v>1</v>
      </c>
      <c r="F13" s="46">
        <v>39060</v>
      </c>
      <c r="G13" s="46">
        <f t="shared" si="0"/>
        <v>39060</v>
      </c>
      <c r="H13" s="45">
        <v>1</v>
      </c>
      <c r="I13" s="45">
        <v>39060</v>
      </c>
      <c r="J13" s="45">
        <v>39060</v>
      </c>
      <c r="K13" s="45"/>
      <c r="L13" s="45"/>
      <c r="M13" s="46"/>
      <c r="N13" s="45"/>
      <c r="O13" s="47" t="s">
        <v>51</v>
      </c>
    </row>
    <row r="14" spans="1:15" ht="24.95" customHeight="1" x14ac:dyDescent="0.15">
      <c r="A14" s="16">
        <v>35400</v>
      </c>
      <c r="B14" s="14"/>
      <c r="C14" s="37" t="s">
        <v>53</v>
      </c>
      <c r="D14" s="37" t="s">
        <v>81</v>
      </c>
      <c r="E14" s="10">
        <v>1</v>
      </c>
      <c r="F14" s="15">
        <v>39060</v>
      </c>
      <c r="G14" s="15">
        <f>E14*F14</f>
        <v>39060</v>
      </c>
      <c r="H14" s="10"/>
      <c r="I14" s="10"/>
      <c r="J14" s="10"/>
      <c r="K14" s="10">
        <v>1</v>
      </c>
      <c r="L14" s="15">
        <v>39060</v>
      </c>
      <c r="M14" s="15">
        <f>K14*L14</f>
        <v>39060</v>
      </c>
      <c r="N14" s="10"/>
      <c r="O14" s="19" t="s">
        <v>51</v>
      </c>
    </row>
    <row r="15" spans="1:15" ht="24.95" customHeight="1" x14ac:dyDescent="0.15">
      <c r="A15" s="43">
        <v>38077</v>
      </c>
      <c r="B15" s="44"/>
      <c r="C15" s="44" t="s">
        <v>333</v>
      </c>
      <c r="D15" s="44" t="s">
        <v>344</v>
      </c>
      <c r="E15" s="45">
        <v>1</v>
      </c>
      <c r="F15" s="46">
        <v>57000</v>
      </c>
      <c r="G15" s="46">
        <v>57000</v>
      </c>
      <c r="H15" s="45">
        <v>1</v>
      </c>
      <c r="I15" s="46">
        <v>57000</v>
      </c>
      <c r="J15" s="46">
        <v>57000</v>
      </c>
      <c r="K15" s="45"/>
      <c r="L15" s="45"/>
      <c r="M15" s="46"/>
      <c r="N15" s="45"/>
      <c r="O15" s="44" t="s">
        <v>335</v>
      </c>
    </row>
    <row r="16" spans="1:15" ht="24.95" customHeight="1" x14ac:dyDescent="0.15">
      <c r="A16" s="16">
        <v>40437</v>
      </c>
      <c r="B16" s="14"/>
      <c r="C16" s="10" t="s">
        <v>333</v>
      </c>
      <c r="D16" s="14" t="s">
        <v>365</v>
      </c>
      <c r="E16" s="10">
        <v>1</v>
      </c>
      <c r="F16" s="15">
        <v>50190</v>
      </c>
      <c r="G16" s="15">
        <f>E16*F16</f>
        <v>50190</v>
      </c>
      <c r="H16" s="10"/>
      <c r="I16" s="10"/>
      <c r="J16" s="10"/>
      <c r="K16" s="10">
        <v>1</v>
      </c>
      <c r="L16" s="15">
        <v>50190</v>
      </c>
      <c r="M16" s="15">
        <f>K16*L16</f>
        <v>50190</v>
      </c>
      <c r="N16" s="10"/>
      <c r="O16" s="14" t="s">
        <v>335</v>
      </c>
    </row>
    <row r="17" spans="1:15" ht="24.95" customHeight="1" x14ac:dyDescent="0.15">
      <c r="A17" s="16"/>
      <c r="B17" s="14"/>
      <c r="C17" s="10"/>
      <c r="D17" s="14"/>
      <c r="E17" s="10"/>
      <c r="F17" s="15"/>
      <c r="G17" s="15"/>
      <c r="H17" s="10"/>
      <c r="I17" s="10"/>
      <c r="J17" s="10"/>
      <c r="K17" s="10"/>
      <c r="L17" s="10"/>
      <c r="M17" s="27"/>
      <c r="N17" s="10"/>
      <c r="O17" s="14"/>
    </row>
    <row r="18" spans="1:15" ht="24.95" customHeight="1" x14ac:dyDescent="0.15">
      <c r="A18" s="16"/>
      <c r="B18" s="14"/>
      <c r="C18" s="10"/>
      <c r="D18" s="14"/>
      <c r="E18" s="10"/>
      <c r="F18" s="15"/>
      <c r="G18" s="15"/>
      <c r="H18" s="10"/>
      <c r="I18" s="10"/>
      <c r="J18" s="10"/>
      <c r="K18" s="10"/>
      <c r="L18" s="10"/>
      <c r="M18" s="27"/>
      <c r="N18" s="10"/>
      <c r="O18" s="14"/>
    </row>
    <row r="19" spans="1:15" ht="24.95" customHeight="1" x14ac:dyDescent="0.15">
      <c r="A19" s="16"/>
      <c r="B19" s="14"/>
      <c r="C19" s="10"/>
      <c r="D19" s="37"/>
      <c r="E19" s="10"/>
      <c r="F19" s="15"/>
      <c r="G19" s="15"/>
      <c r="H19" s="10"/>
      <c r="I19" s="10"/>
      <c r="J19" s="10"/>
      <c r="K19" s="10"/>
      <c r="L19" s="10"/>
      <c r="M19" s="27"/>
      <c r="N19" s="10"/>
      <c r="O19" s="14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5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4"/>
  <sheetViews>
    <sheetView view="pageBreakPreview" zoomScale="80" zoomScaleNormal="75" zoomScaleSheetLayoutView="80" workbookViewId="0">
      <selection activeCell="M12" sqref="M12"/>
    </sheetView>
  </sheetViews>
  <sheetFormatPr defaultRowHeight="24.95" customHeight="1" x14ac:dyDescent="0.15"/>
  <cols>
    <col min="1" max="1" width="7.625" customWidth="1"/>
    <col min="2" max="2" width="5.75" customWidth="1"/>
    <col min="3" max="3" width="8.25" customWidth="1"/>
    <col min="4" max="4" width="33.5" customWidth="1"/>
    <col min="5" max="5" width="4.125" customWidth="1"/>
    <col min="6" max="6" width="9.625" customWidth="1"/>
    <col min="7" max="7" width="10.625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9.625" customWidth="1"/>
    <col min="13" max="13" width="10.625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27</v>
      </c>
      <c r="F1" s="8" t="s">
        <v>28</v>
      </c>
    </row>
    <row r="2" spans="1:15" ht="20.100000000000001" customHeight="1" x14ac:dyDescent="0.15">
      <c r="A2" s="2"/>
      <c r="B2" s="3" t="s">
        <v>21</v>
      </c>
      <c r="C2" s="4"/>
    </row>
    <row r="3" spans="1:15" ht="20.100000000000001" customHeight="1" x14ac:dyDescent="0.15">
      <c r="A3" s="5" t="s">
        <v>29</v>
      </c>
      <c r="B3" s="12" t="s">
        <v>19</v>
      </c>
      <c r="C3" s="11" t="s">
        <v>89</v>
      </c>
      <c r="F3" s="7" t="s">
        <v>30</v>
      </c>
    </row>
    <row r="4" spans="1:15" ht="24" customHeight="1" x14ac:dyDescent="0.15">
      <c r="A4" s="6" t="s">
        <v>31</v>
      </c>
      <c r="B4" s="13" t="s">
        <v>24</v>
      </c>
      <c r="C4" s="17" t="s">
        <v>68</v>
      </c>
      <c r="F4" s="7" t="s">
        <v>240</v>
      </c>
      <c r="G4" s="7"/>
      <c r="H4" s="7"/>
      <c r="I4" s="7"/>
    </row>
    <row r="5" spans="1:15" ht="24.95" customHeight="1" x14ac:dyDescent="0.15">
      <c r="N5" s="26" t="s">
        <v>238</v>
      </c>
    </row>
    <row r="6" spans="1:15" ht="24.95" customHeight="1" x14ac:dyDescent="0.15">
      <c r="A6" s="62" t="s">
        <v>32</v>
      </c>
      <c r="B6" s="63" t="s">
        <v>33</v>
      </c>
      <c r="C6" s="63" t="s">
        <v>34</v>
      </c>
      <c r="D6" s="62" t="s">
        <v>35</v>
      </c>
      <c r="E6" s="62" t="s">
        <v>36</v>
      </c>
      <c r="F6" s="62"/>
      <c r="G6" s="62"/>
      <c r="H6" s="62" t="s">
        <v>37</v>
      </c>
      <c r="I6" s="62"/>
      <c r="J6" s="62"/>
      <c r="K6" s="62" t="s">
        <v>38</v>
      </c>
      <c r="L6" s="62"/>
      <c r="M6" s="62"/>
      <c r="N6" s="63" t="s">
        <v>39</v>
      </c>
      <c r="O6" s="62" t="s">
        <v>40</v>
      </c>
    </row>
    <row r="7" spans="1:15" ht="24.95" customHeight="1" x14ac:dyDescent="0.15">
      <c r="A7" s="62"/>
      <c r="B7" s="62"/>
      <c r="C7" s="63"/>
      <c r="D7" s="62"/>
      <c r="E7" s="9" t="s">
        <v>41</v>
      </c>
      <c r="F7" s="9" t="s">
        <v>42</v>
      </c>
      <c r="G7" s="9" t="s">
        <v>43</v>
      </c>
      <c r="H7" s="9" t="s">
        <v>41</v>
      </c>
      <c r="I7" s="9" t="s">
        <v>42</v>
      </c>
      <c r="J7" s="9" t="s">
        <v>43</v>
      </c>
      <c r="K7" s="9" t="s">
        <v>41</v>
      </c>
      <c r="L7" s="9" t="s">
        <v>42</v>
      </c>
      <c r="M7" s="9" t="s">
        <v>43</v>
      </c>
      <c r="N7" s="63"/>
      <c r="O7" s="62"/>
    </row>
    <row r="8" spans="1:15" ht="24.95" customHeight="1" x14ac:dyDescent="0.15">
      <c r="A8" s="43">
        <v>35400</v>
      </c>
      <c r="B8" s="44"/>
      <c r="C8" s="44" t="s">
        <v>53</v>
      </c>
      <c r="D8" s="44" t="s">
        <v>84</v>
      </c>
      <c r="E8" s="45">
        <v>1</v>
      </c>
      <c r="F8" s="46">
        <v>45300</v>
      </c>
      <c r="G8" s="46">
        <f>E8*F8</f>
        <v>45300</v>
      </c>
      <c r="H8" s="45">
        <v>1</v>
      </c>
      <c r="I8" s="46">
        <v>45300</v>
      </c>
      <c r="J8" s="46">
        <f>H8*I8</f>
        <v>45300</v>
      </c>
      <c r="K8" s="45"/>
      <c r="L8" s="45"/>
      <c r="M8" s="46"/>
      <c r="N8" s="45"/>
      <c r="O8" s="44" t="s">
        <v>78</v>
      </c>
    </row>
    <row r="9" spans="1:15" ht="24.95" customHeight="1" x14ac:dyDescent="0.15">
      <c r="A9" s="43">
        <v>35400</v>
      </c>
      <c r="B9" s="44"/>
      <c r="C9" s="44" t="s">
        <v>53</v>
      </c>
      <c r="D9" s="44" t="s">
        <v>85</v>
      </c>
      <c r="E9" s="45">
        <v>6</v>
      </c>
      <c r="F9" s="46">
        <v>35600</v>
      </c>
      <c r="G9" s="46">
        <f>E9*F9</f>
        <v>213600</v>
      </c>
      <c r="H9" s="45">
        <v>6</v>
      </c>
      <c r="I9" s="46">
        <v>35600</v>
      </c>
      <c r="J9" s="46">
        <f>H9*I9</f>
        <v>213600</v>
      </c>
      <c r="K9" s="45"/>
      <c r="L9" s="45"/>
      <c r="M9" s="46"/>
      <c r="N9" s="45"/>
      <c r="O9" s="44" t="s">
        <v>78</v>
      </c>
    </row>
    <row r="10" spans="1:15" ht="24.95" customHeight="1" x14ac:dyDescent="0.15">
      <c r="A10" s="43">
        <v>35400</v>
      </c>
      <c r="B10" s="44"/>
      <c r="C10" s="44" t="s">
        <v>53</v>
      </c>
      <c r="D10" s="44" t="s">
        <v>85</v>
      </c>
      <c r="E10" s="45">
        <v>2</v>
      </c>
      <c r="F10" s="46">
        <v>35600</v>
      </c>
      <c r="G10" s="46">
        <f>E10*F10</f>
        <v>71200</v>
      </c>
      <c r="H10" s="45">
        <v>2</v>
      </c>
      <c r="I10" s="46">
        <v>35600</v>
      </c>
      <c r="J10" s="46">
        <f>H10*I10</f>
        <v>71200</v>
      </c>
      <c r="K10" s="45"/>
      <c r="L10" s="45"/>
      <c r="M10" s="46"/>
      <c r="N10" s="45"/>
      <c r="O10" s="47" t="s">
        <v>331</v>
      </c>
    </row>
    <row r="11" spans="1:15" ht="24.95" customHeight="1" x14ac:dyDescent="0.15">
      <c r="A11" s="16">
        <v>35400</v>
      </c>
      <c r="B11" s="14"/>
      <c r="C11" s="14" t="s">
        <v>53</v>
      </c>
      <c r="D11" s="14" t="s">
        <v>256</v>
      </c>
      <c r="E11" s="10">
        <v>6</v>
      </c>
      <c r="F11" s="15">
        <v>18800</v>
      </c>
      <c r="G11" s="15">
        <f>E11*F11</f>
        <v>112800</v>
      </c>
      <c r="H11" s="10">
        <v>1</v>
      </c>
      <c r="I11" s="10">
        <v>18800</v>
      </c>
      <c r="J11" s="10">
        <v>18800</v>
      </c>
      <c r="K11" s="10">
        <v>5</v>
      </c>
      <c r="L11" s="10">
        <v>18800</v>
      </c>
      <c r="M11" s="15">
        <v>94000</v>
      </c>
      <c r="N11" s="10"/>
      <c r="O11" s="19" t="s">
        <v>274</v>
      </c>
    </row>
    <row r="12" spans="1:15" ht="24.95" customHeight="1" x14ac:dyDescent="0.15">
      <c r="A12" s="16">
        <v>35885</v>
      </c>
      <c r="B12" s="14"/>
      <c r="C12" s="14" t="s">
        <v>255</v>
      </c>
      <c r="D12" s="14" t="s">
        <v>256</v>
      </c>
      <c r="E12" s="10">
        <v>2</v>
      </c>
      <c r="F12" s="15">
        <v>18800</v>
      </c>
      <c r="G12" s="15">
        <f>E12*F12</f>
        <v>37600</v>
      </c>
      <c r="H12" s="10"/>
      <c r="I12" s="10"/>
      <c r="J12" s="10"/>
      <c r="K12" s="10">
        <v>2</v>
      </c>
      <c r="L12" s="10">
        <v>18800</v>
      </c>
      <c r="M12" s="15">
        <v>37600</v>
      </c>
      <c r="N12" s="10"/>
      <c r="O12" s="19" t="s">
        <v>274</v>
      </c>
    </row>
    <row r="13" spans="1:15" ht="24.95" customHeight="1" x14ac:dyDescent="0.15">
      <c r="A13" s="16"/>
      <c r="B13" s="14"/>
      <c r="C13" s="10"/>
      <c r="D13" s="14"/>
      <c r="E13" s="10"/>
      <c r="F13" s="15"/>
      <c r="G13" s="15"/>
      <c r="H13" s="10"/>
      <c r="I13" s="10"/>
      <c r="J13" s="10"/>
      <c r="K13" s="10"/>
      <c r="L13" s="10"/>
      <c r="M13" s="10"/>
      <c r="N13" s="10"/>
      <c r="O13" s="14"/>
    </row>
    <row r="14" spans="1:15" ht="24.95" customHeight="1" x14ac:dyDescent="0.15">
      <c r="A14" s="16"/>
      <c r="B14" s="14"/>
      <c r="C14" s="10"/>
      <c r="D14" s="14"/>
      <c r="E14" s="10"/>
      <c r="F14" s="15"/>
      <c r="G14" s="15"/>
      <c r="H14" s="10"/>
      <c r="I14" s="10"/>
      <c r="J14" s="10"/>
      <c r="K14" s="10"/>
      <c r="L14" s="10"/>
      <c r="M14" s="10"/>
      <c r="N14" s="10"/>
      <c r="O14" s="14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5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3"/>
  <sheetViews>
    <sheetView view="pageBreakPreview" zoomScale="80" zoomScaleNormal="75" zoomScaleSheetLayoutView="80" workbookViewId="0">
      <selection activeCell="M18" sqref="M18"/>
    </sheetView>
  </sheetViews>
  <sheetFormatPr defaultRowHeight="24.95" customHeight="1" x14ac:dyDescent="0.15"/>
  <cols>
    <col min="1" max="1" width="9.75" customWidth="1"/>
    <col min="2" max="2" width="4.75" customWidth="1"/>
    <col min="3" max="3" width="8.25" customWidth="1"/>
    <col min="4" max="4" width="34.625" customWidth="1"/>
    <col min="5" max="5" width="4.125" customWidth="1"/>
    <col min="6" max="6" width="9.625" customWidth="1"/>
    <col min="7" max="7" width="10.625" customWidth="1"/>
    <col min="8" max="8" width="4.125" customWidth="1"/>
    <col min="9" max="10" width="7.875" bestFit="1" customWidth="1"/>
    <col min="11" max="11" width="4.125" customWidth="1"/>
    <col min="12" max="12" width="6.5" bestFit="1" customWidth="1"/>
    <col min="13" max="13" width="10.625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27</v>
      </c>
      <c r="F1" s="8" t="s">
        <v>28</v>
      </c>
    </row>
    <row r="2" spans="1:15" ht="20.100000000000001" customHeight="1" x14ac:dyDescent="0.15">
      <c r="A2" s="2"/>
      <c r="B2" s="3" t="s">
        <v>318</v>
      </c>
      <c r="C2" s="4"/>
    </row>
    <row r="3" spans="1:15" ht="20.100000000000001" customHeight="1" x14ac:dyDescent="0.15">
      <c r="A3" s="5" t="s">
        <v>29</v>
      </c>
      <c r="B3" s="12" t="s">
        <v>19</v>
      </c>
      <c r="C3" s="11" t="s">
        <v>89</v>
      </c>
      <c r="F3" s="7" t="s">
        <v>30</v>
      </c>
    </row>
    <row r="4" spans="1:15" ht="24" customHeight="1" x14ac:dyDescent="0.15">
      <c r="A4" s="6" t="s">
        <v>31</v>
      </c>
      <c r="B4" s="13" t="s">
        <v>24</v>
      </c>
      <c r="C4" s="17" t="s">
        <v>68</v>
      </c>
      <c r="F4" s="7" t="s">
        <v>241</v>
      </c>
      <c r="G4" s="7"/>
      <c r="H4" s="7"/>
      <c r="I4" s="7"/>
    </row>
    <row r="5" spans="1:15" ht="24.95" customHeight="1" x14ac:dyDescent="0.15">
      <c r="N5" s="26" t="s">
        <v>238</v>
      </c>
    </row>
    <row r="6" spans="1:15" ht="24.95" customHeight="1" x14ac:dyDescent="0.15">
      <c r="A6" s="62" t="s">
        <v>32</v>
      </c>
      <c r="B6" s="63" t="s">
        <v>33</v>
      </c>
      <c r="C6" s="63" t="s">
        <v>34</v>
      </c>
      <c r="D6" s="62" t="s">
        <v>35</v>
      </c>
      <c r="E6" s="62" t="s">
        <v>36</v>
      </c>
      <c r="F6" s="62"/>
      <c r="G6" s="62"/>
      <c r="H6" s="62" t="s">
        <v>37</v>
      </c>
      <c r="I6" s="62"/>
      <c r="J6" s="62"/>
      <c r="K6" s="62" t="s">
        <v>38</v>
      </c>
      <c r="L6" s="62"/>
      <c r="M6" s="62"/>
      <c r="N6" s="63" t="s">
        <v>39</v>
      </c>
      <c r="O6" s="62" t="s">
        <v>40</v>
      </c>
    </row>
    <row r="7" spans="1:15" ht="24.95" customHeight="1" x14ac:dyDescent="0.15">
      <c r="A7" s="62"/>
      <c r="B7" s="62"/>
      <c r="C7" s="63"/>
      <c r="D7" s="62"/>
      <c r="E7" s="9" t="s">
        <v>41</v>
      </c>
      <c r="F7" s="9" t="s">
        <v>42</v>
      </c>
      <c r="G7" s="9" t="s">
        <v>43</v>
      </c>
      <c r="H7" s="9" t="s">
        <v>41</v>
      </c>
      <c r="I7" s="9" t="s">
        <v>42</v>
      </c>
      <c r="J7" s="9" t="s">
        <v>43</v>
      </c>
      <c r="K7" s="9" t="s">
        <v>41</v>
      </c>
      <c r="L7" s="9" t="s">
        <v>42</v>
      </c>
      <c r="M7" s="9" t="s">
        <v>43</v>
      </c>
      <c r="N7" s="63"/>
      <c r="O7" s="62"/>
    </row>
    <row r="8" spans="1:15" ht="24.95" customHeight="1" x14ac:dyDescent="0.15">
      <c r="A8" s="43">
        <v>35400</v>
      </c>
      <c r="B8" s="44">
        <v>1</v>
      </c>
      <c r="C8" s="44" t="s">
        <v>53</v>
      </c>
      <c r="D8" s="44" t="s">
        <v>70</v>
      </c>
      <c r="E8" s="45">
        <v>1</v>
      </c>
      <c r="F8" s="46">
        <v>78200</v>
      </c>
      <c r="G8" s="46">
        <f t="shared" ref="G8:G20" si="0">E8*F8</f>
        <v>78200</v>
      </c>
      <c r="H8" s="45">
        <v>1</v>
      </c>
      <c r="I8" s="46">
        <v>78200</v>
      </c>
      <c r="J8" s="46">
        <f>H8*I8</f>
        <v>78200</v>
      </c>
      <c r="K8" s="45"/>
      <c r="L8" s="45"/>
      <c r="M8" s="46"/>
      <c r="N8" s="45"/>
      <c r="O8" s="47" t="s">
        <v>395</v>
      </c>
    </row>
    <row r="9" spans="1:15" ht="24.95" customHeight="1" x14ac:dyDescent="0.15">
      <c r="A9" s="43">
        <v>35400</v>
      </c>
      <c r="B9" s="44"/>
      <c r="C9" s="44" t="s">
        <v>53</v>
      </c>
      <c r="D9" s="51" t="s">
        <v>73</v>
      </c>
      <c r="E9" s="45">
        <v>6</v>
      </c>
      <c r="F9" s="45">
        <v>69200</v>
      </c>
      <c r="G9" s="46">
        <f t="shared" si="0"/>
        <v>415200</v>
      </c>
      <c r="H9" s="45">
        <v>6</v>
      </c>
      <c r="I9" s="45">
        <v>69200</v>
      </c>
      <c r="J9" s="46">
        <f t="shared" ref="J9" si="1">H9*I9</f>
        <v>415200</v>
      </c>
      <c r="K9" s="45"/>
      <c r="L9" s="45"/>
      <c r="M9" s="46"/>
      <c r="N9" s="45"/>
      <c r="O9" s="47" t="s">
        <v>396</v>
      </c>
    </row>
    <row r="10" spans="1:15" ht="24.95" customHeight="1" x14ac:dyDescent="0.15">
      <c r="A10" s="43">
        <v>35400</v>
      </c>
      <c r="B10" s="44"/>
      <c r="C10" s="44" t="s">
        <v>53</v>
      </c>
      <c r="D10" s="44" t="s">
        <v>260</v>
      </c>
      <c r="E10" s="45">
        <v>2</v>
      </c>
      <c r="F10" s="46">
        <v>40800</v>
      </c>
      <c r="G10" s="46">
        <f t="shared" si="0"/>
        <v>81600</v>
      </c>
      <c r="H10" s="45">
        <v>2</v>
      </c>
      <c r="I10" s="46">
        <v>40800</v>
      </c>
      <c r="J10" s="46">
        <f>H10*I10</f>
        <v>81600</v>
      </c>
      <c r="K10" s="45"/>
      <c r="L10" s="45"/>
      <c r="M10" s="46"/>
      <c r="N10" s="45"/>
      <c r="O10" s="47" t="s">
        <v>398</v>
      </c>
    </row>
    <row r="11" spans="1:15" ht="24.95" customHeight="1" x14ac:dyDescent="0.15">
      <c r="A11" s="16">
        <v>35400</v>
      </c>
      <c r="B11" s="14"/>
      <c r="C11" s="37" t="s">
        <v>53</v>
      </c>
      <c r="D11" s="37" t="s">
        <v>83</v>
      </c>
      <c r="E11" s="10">
        <v>27</v>
      </c>
      <c r="F11" s="15">
        <v>30400</v>
      </c>
      <c r="G11" s="15">
        <f t="shared" si="0"/>
        <v>820800</v>
      </c>
      <c r="H11" s="10"/>
      <c r="I11" s="10"/>
      <c r="J11" s="10"/>
      <c r="K11" s="10">
        <v>27</v>
      </c>
      <c r="L11" s="10">
        <v>30400</v>
      </c>
      <c r="M11" s="15">
        <v>820800</v>
      </c>
      <c r="N11" s="10"/>
      <c r="O11" s="14" t="s">
        <v>67</v>
      </c>
    </row>
    <row r="12" spans="1:15" ht="24.95" customHeight="1" x14ac:dyDescent="0.15">
      <c r="A12" s="43">
        <v>35400</v>
      </c>
      <c r="B12" s="44"/>
      <c r="C12" s="44" t="s">
        <v>53</v>
      </c>
      <c r="D12" s="47" t="s">
        <v>257</v>
      </c>
      <c r="E12" s="45">
        <v>1</v>
      </c>
      <c r="F12" s="46">
        <v>63000</v>
      </c>
      <c r="G12" s="46">
        <f t="shared" si="0"/>
        <v>63000</v>
      </c>
      <c r="H12" s="45">
        <v>1</v>
      </c>
      <c r="I12" s="46">
        <v>63000</v>
      </c>
      <c r="J12" s="46">
        <f t="shared" ref="J12:J17" si="2">H12*I12</f>
        <v>63000</v>
      </c>
      <c r="K12" s="45"/>
      <c r="L12" s="45"/>
      <c r="M12" s="46"/>
      <c r="N12" s="45"/>
      <c r="O12" s="44" t="s">
        <v>87</v>
      </c>
    </row>
    <row r="13" spans="1:15" ht="24.95" customHeight="1" x14ac:dyDescent="0.15">
      <c r="A13" s="43">
        <v>35400</v>
      </c>
      <c r="B13" s="44"/>
      <c r="C13" s="44" t="s">
        <v>53</v>
      </c>
      <c r="D13" s="44" t="s">
        <v>88</v>
      </c>
      <c r="E13" s="45">
        <v>2</v>
      </c>
      <c r="F13" s="46">
        <v>73500</v>
      </c>
      <c r="G13" s="46">
        <f t="shared" si="0"/>
        <v>147000</v>
      </c>
      <c r="H13" s="45">
        <v>2</v>
      </c>
      <c r="I13" s="46">
        <v>73500</v>
      </c>
      <c r="J13" s="46">
        <f t="shared" si="2"/>
        <v>147000</v>
      </c>
      <c r="K13" s="45"/>
      <c r="L13" s="45"/>
      <c r="M13" s="46"/>
      <c r="N13" s="45"/>
      <c r="O13" s="44" t="s">
        <v>51</v>
      </c>
    </row>
    <row r="14" spans="1:15" ht="24.95" customHeight="1" x14ac:dyDescent="0.15">
      <c r="A14" s="43">
        <v>35400</v>
      </c>
      <c r="B14" s="44"/>
      <c r="C14" s="44" t="s">
        <v>53</v>
      </c>
      <c r="D14" s="44" t="s">
        <v>207</v>
      </c>
      <c r="E14" s="45">
        <v>1</v>
      </c>
      <c r="F14" s="46">
        <v>155000</v>
      </c>
      <c r="G14" s="46">
        <f t="shared" si="0"/>
        <v>155000</v>
      </c>
      <c r="H14" s="45">
        <v>1</v>
      </c>
      <c r="I14" s="46">
        <v>155000</v>
      </c>
      <c r="J14" s="46">
        <f t="shared" si="2"/>
        <v>155000</v>
      </c>
      <c r="K14" s="45"/>
      <c r="L14" s="45"/>
      <c r="M14" s="46"/>
      <c r="N14" s="45"/>
      <c r="O14" s="44" t="s">
        <v>104</v>
      </c>
    </row>
    <row r="15" spans="1:15" ht="24.95" customHeight="1" x14ac:dyDescent="0.15">
      <c r="A15" s="43">
        <v>35400</v>
      </c>
      <c r="B15" s="44"/>
      <c r="C15" s="44" t="s">
        <v>53</v>
      </c>
      <c r="D15" s="44" t="s">
        <v>258</v>
      </c>
      <c r="E15" s="45">
        <v>1</v>
      </c>
      <c r="F15" s="46">
        <v>68500</v>
      </c>
      <c r="G15" s="46">
        <f t="shared" si="0"/>
        <v>68500</v>
      </c>
      <c r="H15" s="45">
        <v>1</v>
      </c>
      <c r="I15" s="46">
        <v>68500</v>
      </c>
      <c r="J15" s="46">
        <f t="shared" si="2"/>
        <v>68500</v>
      </c>
      <c r="K15" s="45"/>
      <c r="L15" s="45"/>
      <c r="M15" s="46"/>
      <c r="N15" s="45"/>
      <c r="O15" s="44" t="s">
        <v>51</v>
      </c>
    </row>
    <row r="16" spans="1:15" ht="24.95" customHeight="1" x14ac:dyDescent="0.15">
      <c r="A16" s="43">
        <v>35465</v>
      </c>
      <c r="B16" s="44"/>
      <c r="C16" s="44" t="s">
        <v>333</v>
      </c>
      <c r="D16" s="44" t="s">
        <v>298</v>
      </c>
      <c r="E16" s="45">
        <v>1</v>
      </c>
      <c r="F16" s="46">
        <v>55200</v>
      </c>
      <c r="G16" s="46">
        <f t="shared" si="0"/>
        <v>55200</v>
      </c>
      <c r="H16" s="45">
        <v>1</v>
      </c>
      <c r="I16" s="46">
        <v>55200</v>
      </c>
      <c r="J16" s="46">
        <f t="shared" si="2"/>
        <v>55200</v>
      </c>
      <c r="K16" s="45"/>
      <c r="L16" s="45"/>
      <c r="M16" s="46"/>
      <c r="N16" s="45"/>
      <c r="O16" s="44" t="s">
        <v>111</v>
      </c>
    </row>
    <row r="17" spans="1:15" ht="24.95" customHeight="1" x14ac:dyDescent="0.15">
      <c r="A17" s="43">
        <v>35885</v>
      </c>
      <c r="B17" s="44"/>
      <c r="C17" s="44" t="s">
        <v>333</v>
      </c>
      <c r="D17" s="44" t="s">
        <v>259</v>
      </c>
      <c r="E17" s="45">
        <v>1</v>
      </c>
      <c r="F17" s="46">
        <v>51900</v>
      </c>
      <c r="G17" s="46">
        <f t="shared" si="0"/>
        <v>51900</v>
      </c>
      <c r="H17" s="45">
        <v>1</v>
      </c>
      <c r="I17" s="46">
        <v>51900</v>
      </c>
      <c r="J17" s="46">
        <f t="shared" si="2"/>
        <v>51900</v>
      </c>
      <c r="K17" s="45"/>
      <c r="L17" s="45"/>
      <c r="M17" s="46"/>
      <c r="N17" s="45"/>
      <c r="O17" s="44" t="s">
        <v>104</v>
      </c>
    </row>
    <row r="18" spans="1:15" ht="24.95" customHeight="1" x14ac:dyDescent="0.15">
      <c r="A18" s="16">
        <v>35885</v>
      </c>
      <c r="B18" s="14"/>
      <c r="C18" s="37" t="s">
        <v>333</v>
      </c>
      <c r="D18" s="37" t="s">
        <v>225</v>
      </c>
      <c r="E18" s="10">
        <v>1</v>
      </c>
      <c r="F18" s="15">
        <v>21000</v>
      </c>
      <c r="G18" s="15">
        <f t="shared" si="0"/>
        <v>21000</v>
      </c>
      <c r="H18" s="10"/>
      <c r="I18" s="10"/>
      <c r="J18" s="10"/>
      <c r="K18" s="10">
        <f t="shared" ref="K18" si="3">K17+E18-H18</f>
        <v>1</v>
      </c>
      <c r="L18" s="10">
        <v>21000</v>
      </c>
      <c r="M18" s="15">
        <f t="shared" ref="M18" si="4">M17+G18-J18</f>
        <v>21000</v>
      </c>
      <c r="N18" s="10"/>
      <c r="O18" s="14" t="s">
        <v>67</v>
      </c>
    </row>
    <row r="19" spans="1:15" ht="24.95" customHeight="1" x14ac:dyDescent="0.15">
      <c r="A19" s="43">
        <v>35986</v>
      </c>
      <c r="B19" s="44">
        <v>2</v>
      </c>
      <c r="C19" s="44" t="s">
        <v>333</v>
      </c>
      <c r="D19" s="44" t="s">
        <v>261</v>
      </c>
      <c r="E19" s="45">
        <v>1</v>
      </c>
      <c r="F19" s="46">
        <v>40800</v>
      </c>
      <c r="G19" s="46">
        <f t="shared" si="0"/>
        <v>40800</v>
      </c>
      <c r="H19" s="45">
        <v>1</v>
      </c>
      <c r="I19" s="46">
        <v>40800</v>
      </c>
      <c r="J19" s="46">
        <f t="shared" ref="J19:J20" si="5">H19*I19</f>
        <v>40800</v>
      </c>
      <c r="K19" s="45"/>
      <c r="L19" s="45"/>
      <c r="M19" s="46"/>
      <c r="N19" s="45"/>
      <c r="O19" s="47" t="s">
        <v>82</v>
      </c>
    </row>
    <row r="20" spans="1:15" ht="24.95" customHeight="1" x14ac:dyDescent="0.15">
      <c r="A20" s="43">
        <v>35986</v>
      </c>
      <c r="B20" s="44"/>
      <c r="C20" s="44" t="s">
        <v>333</v>
      </c>
      <c r="D20" s="44" t="s">
        <v>262</v>
      </c>
      <c r="E20" s="45">
        <v>2</v>
      </c>
      <c r="F20" s="46">
        <v>38900</v>
      </c>
      <c r="G20" s="46">
        <f t="shared" si="0"/>
        <v>77800</v>
      </c>
      <c r="H20" s="45">
        <v>2</v>
      </c>
      <c r="I20" s="46">
        <v>38900</v>
      </c>
      <c r="J20" s="46">
        <f t="shared" si="5"/>
        <v>77800</v>
      </c>
      <c r="K20" s="45"/>
      <c r="L20" s="45"/>
      <c r="M20" s="46"/>
      <c r="N20" s="45"/>
      <c r="O20" s="44" t="s">
        <v>263</v>
      </c>
    </row>
    <row r="21" spans="1:15" ht="24.95" customHeight="1" x14ac:dyDescent="0.15">
      <c r="A21" s="32">
        <v>38077</v>
      </c>
      <c r="B21" s="14"/>
      <c r="C21" s="14" t="s">
        <v>333</v>
      </c>
      <c r="D21" s="14" t="s">
        <v>374</v>
      </c>
      <c r="E21" s="10">
        <v>2</v>
      </c>
      <c r="F21" s="15">
        <v>43000</v>
      </c>
      <c r="G21" s="15">
        <v>86000</v>
      </c>
      <c r="H21" s="10"/>
      <c r="I21" s="10"/>
      <c r="J21" s="10"/>
      <c r="K21" s="10">
        <v>2</v>
      </c>
      <c r="L21" s="10">
        <v>43000</v>
      </c>
      <c r="M21" s="15">
        <v>86000</v>
      </c>
      <c r="N21" s="10"/>
      <c r="O21" s="19" t="s">
        <v>339</v>
      </c>
    </row>
    <row r="22" spans="1:15" ht="24.95" customHeight="1" x14ac:dyDescent="0.15">
      <c r="A22" s="16">
        <v>39534</v>
      </c>
      <c r="B22" s="14"/>
      <c r="C22" s="14" t="s">
        <v>59</v>
      </c>
      <c r="D22" s="14" t="s">
        <v>352</v>
      </c>
      <c r="E22" s="10">
        <v>6</v>
      </c>
      <c r="F22" s="15">
        <v>50400</v>
      </c>
      <c r="G22" s="15">
        <f>F22*E22</f>
        <v>302400</v>
      </c>
      <c r="H22" s="10"/>
      <c r="I22" s="10"/>
      <c r="J22" s="10"/>
      <c r="K22" s="10">
        <v>6</v>
      </c>
      <c r="L22" s="15">
        <v>50400</v>
      </c>
      <c r="M22" s="15">
        <f>L22*K22</f>
        <v>302400</v>
      </c>
      <c r="N22" s="10"/>
      <c r="O22" s="19" t="s">
        <v>353</v>
      </c>
    </row>
    <row r="23" spans="1:15" ht="24.95" customHeight="1" x14ac:dyDescent="0.1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5"/>
  <pageMargins left="0.19685039370078741" right="0.19685039370078741" top="0.59055118110236227" bottom="0.59055118110236227" header="0.51181102362204722" footer="0.51181102362204722"/>
  <pageSetup paperSize="9" scale="8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5"/>
  <sheetViews>
    <sheetView view="pageBreakPreview" zoomScale="80" zoomScaleNormal="106" zoomScaleSheetLayoutView="80" workbookViewId="0">
      <selection activeCell="H13" sqref="H13"/>
    </sheetView>
  </sheetViews>
  <sheetFormatPr defaultRowHeight="24.95" customHeight="1" x14ac:dyDescent="0.15"/>
  <cols>
    <col min="1" max="1" width="9.375" customWidth="1"/>
    <col min="2" max="2" width="5.75" customWidth="1"/>
    <col min="3" max="3" width="8.25" customWidth="1"/>
    <col min="4" max="4" width="34.25" customWidth="1"/>
    <col min="5" max="5" width="4.125" customWidth="1"/>
    <col min="6" max="6" width="9.625" customWidth="1"/>
    <col min="7" max="7" width="10.625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6.125" bestFit="1" customWidth="1"/>
    <col min="13" max="13" width="10.625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27</v>
      </c>
      <c r="F1" s="8" t="s">
        <v>28</v>
      </c>
    </row>
    <row r="2" spans="1:15" ht="20.100000000000001" customHeight="1" x14ac:dyDescent="0.15">
      <c r="A2" s="2"/>
      <c r="B2" s="3" t="s">
        <v>21</v>
      </c>
      <c r="C2" s="4"/>
    </row>
    <row r="3" spans="1:15" ht="20.100000000000001" customHeight="1" x14ac:dyDescent="0.15">
      <c r="A3" s="5" t="s">
        <v>29</v>
      </c>
      <c r="B3" s="12" t="s">
        <v>19</v>
      </c>
      <c r="C3" s="11" t="s">
        <v>89</v>
      </c>
      <c r="F3" s="7" t="s">
        <v>30</v>
      </c>
    </row>
    <row r="4" spans="1:15" ht="24" customHeight="1" x14ac:dyDescent="0.15">
      <c r="A4" s="6" t="s">
        <v>31</v>
      </c>
      <c r="B4" s="13" t="s">
        <v>24</v>
      </c>
      <c r="C4" s="17" t="s">
        <v>68</v>
      </c>
      <c r="F4" s="7" t="s">
        <v>242</v>
      </c>
      <c r="G4" s="7"/>
      <c r="H4" s="7"/>
      <c r="I4" s="7"/>
    </row>
    <row r="5" spans="1:15" ht="24.95" customHeight="1" x14ac:dyDescent="0.15">
      <c r="N5" s="26" t="s">
        <v>238</v>
      </c>
    </row>
    <row r="6" spans="1:15" ht="24.95" customHeight="1" x14ac:dyDescent="0.15">
      <c r="A6" s="62" t="s">
        <v>32</v>
      </c>
      <c r="B6" s="63" t="s">
        <v>33</v>
      </c>
      <c r="C6" s="63" t="s">
        <v>34</v>
      </c>
      <c r="D6" s="62" t="s">
        <v>35</v>
      </c>
      <c r="E6" s="62" t="s">
        <v>36</v>
      </c>
      <c r="F6" s="62"/>
      <c r="G6" s="62"/>
      <c r="H6" s="62" t="s">
        <v>37</v>
      </c>
      <c r="I6" s="62"/>
      <c r="J6" s="62"/>
      <c r="K6" s="62" t="s">
        <v>38</v>
      </c>
      <c r="L6" s="62"/>
      <c r="M6" s="62"/>
      <c r="N6" s="63" t="s">
        <v>39</v>
      </c>
      <c r="O6" s="62" t="s">
        <v>40</v>
      </c>
    </row>
    <row r="7" spans="1:15" ht="24.95" customHeight="1" x14ac:dyDescent="0.15">
      <c r="A7" s="62"/>
      <c r="B7" s="62"/>
      <c r="C7" s="63"/>
      <c r="D7" s="62"/>
      <c r="E7" s="9" t="s">
        <v>41</v>
      </c>
      <c r="F7" s="9" t="s">
        <v>42</v>
      </c>
      <c r="G7" s="9" t="s">
        <v>43</v>
      </c>
      <c r="H7" s="9" t="s">
        <v>41</v>
      </c>
      <c r="I7" s="9" t="s">
        <v>42</v>
      </c>
      <c r="J7" s="9" t="s">
        <v>43</v>
      </c>
      <c r="K7" s="9" t="s">
        <v>41</v>
      </c>
      <c r="L7" s="9" t="s">
        <v>42</v>
      </c>
      <c r="M7" s="9" t="s">
        <v>43</v>
      </c>
      <c r="N7" s="63"/>
      <c r="O7" s="62"/>
    </row>
    <row r="8" spans="1:15" ht="24.95" customHeight="1" x14ac:dyDescent="0.15">
      <c r="A8" s="43">
        <v>35400</v>
      </c>
      <c r="B8" s="44">
        <v>1</v>
      </c>
      <c r="C8" s="44" t="s">
        <v>53</v>
      </c>
      <c r="D8" s="47" t="s">
        <v>264</v>
      </c>
      <c r="E8" s="45">
        <v>4</v>
      </c>
      <c r="F8" s="46">
        <v>40800</v>
      </c>
      <c r="G8" s="46">
        <f t="shared" ref="G8:G14" si="0">E8*F8</f>
        <v>163200</v>
      </c>
      <c r="H8" s="45">
        <v>4</v>
      </c>
      <c r="I8" s="46">
        <v>40800</v>
      </c>
      <c r="J8" s="46">
        <f t="shared" ref="J8" si="1">H8*I8</f>
        <v>163200</v>
      </c>
      <c r="K8" s="45"/>
      <c r="L8" s="45"/>
      <c r="M8" s="46"/>
      <c r="N8" s="45"/>
      <c r="O8" s="47" t="s">
        <v>265</v>
      </c>
    </row>
    <row r="9" spans="1:15" ht="24.95" customHeight="1" x14ac:dyDescent="0.15">
      <c r="A9" s="43">
        <v>35400</v>
      </c>
      <c r="B9" s="44"/>
      <c r="C9" s="44" t="s">
        <v>53</v>
      </c>
      <c r="D9" s="47" t="s">
        <v>264</v>
      </c>
      <c r="E9" s="45">
        <v>3</v>
      </c>
      <c r="F9" s="46">
        <v>40800</v>
      </c>
      <c r="G9" s="46">
        <f>E9*F9</f>
        <v>122400</v>
      </c>
      <c r="H9" s="45">
        <v>3</v>
      </c>
      <c r="I9" s="46">
        <v>40800</v>
      </c>
      <c r="J9" s="46">
        <f>H9*I9</f>
        <v>122400</v>
      </c>
      <c r="K9" s="45"/>
      <c r="L9" s="45"/>
      <c r="M9" s="46"/>
      <c r="N9" s="45"/>
      <c r="O9" s="47" t="s">
        <v>72</v>
      </c>
    </row>
    <row r="10" spans="1:15" ht="24.95" customHeight="1" x14ac:dyDescent="0.15">
      <c r="A10" s="16">
        <v>35400</v>
      </c>
      <c r="B10" s="37"/>
      <c r="C10" s="37" t="s">
        <v>53</v>
      </c>
      <c r="D10" s="37" t="s">
        <v>71</v>
      </c>
      <c r="E10" s="10">
        <v>2</v>
      </c>
      <c r="F10" s="15">
        <v>39800</v>
      </c>
      <c r="G10" s="15">
        <f t="shared" si="0"/>
        <v>79600</v>
      </c>
      <c r="H10" s="10"/>
      <c r="I10" s="10"/>
      <c r="J10" s="10"/>
      <c r="K10" s="10">
        <v>2</v>
      </c>
      <c r="L10" s="15">
        <v>39800</v>
      </c>
      <c r="M10" s="15">
        <f t="shared" ref="M10" si="2">K10*L10</f>
        <v>79600</v>
      </c>
      <c r="N10" s="10"/>
      <c r="O10" s="14" t="s">
        <v>267</v>
      </c>
    </row>
    <row r="11" spans="1:15" ht="24.95" customHeight="1" x14ac:dyDescent="0.15">
      <c r="A11" s="43">
        <v>35400</v>
      </c>
      <c r="B11" s="52" t="s">
        <v>373</v>
      </c>
      <c r="C11" s="44" t="s">
        <v>53</v>
      </c>
      <c r="D11" s="47" t="s">
        <v>324</v>
      </c>
      <c r="E11" s="45">
        <v>30</v>
      </c>
      <c r="F11" s="46">
        <v>23900</v>
      </c>
      <c r="G11" s="46">
        <f t="shared" si="0"/>
        <v>717000</v>
      </c>
      <c r="H11" s="45">
        <v>30</v>
      </c>
      <c r="I11" s="46">
        <v>23900</v>
      </c>
      <c r="J11" s="46">
        <f t="shared" ref="J11" si="3">H11*I11</f>
        <v>717000</v>
      </c>
      <c r="K11" s="45"/>
      <c r="L11" s="45"/>
      <c r="M11" s="46"/>
      <c r="N11" s="45"/>
      <c r="O11" s="44" t="s">
        <v>74</v>
      </c>
    </row>
    <row r="12" spans="1:15" ht="24.95" customHeight="1" x14ac:dyDescent="0.15">
      <c r="A12" s="43">
        <v>35400</v>
      </c>
      <c r="B12" s="44"/>
      <c r="C12" s="44" t="s">
        <v>53</v>
      </c>
      <c r="D12" s="44" t="s">
        <v>75</v>
      </c>
      <c r="E12" s="45">
        <v>1</v>
      </c>
      <c r="F12" s="46">
        <v>42000</v>
      </c>
      <c r="G12" s="46">
        <f t="shared" si="0"/>
        <v>42000</v>
      </c>
      <c r="H12" s="45">
        <v>1</v>
      </c>
      <c r="I12" s="46">
        <v>42000</v>
      </c>
      <c r="J12" s="46">
        <f t="shared" ref="J12:J13" si="4">H12*I12</f>
        <v>42000</v>
      </c>
      <c r="K12" s="45"/>
      <c r="L12" s="45"/>
      <c r="M12" s="46"/>
      <c r="N12" s="45"/>
      <c r="O12" s="47" t="s">
        <v>266</v>
      </c>
    </row>
    <row r="13" spans="1:15" ht="24.95" customHeight="1" x14ac:dyDescent="0.15">
      <c r="A13" s="43">
        <v>35400</v>
      </c>
      <c r="B13" s="44">
        <v>3</v>
      </c>
      <c r="C13" s="44" t="s">
        <v>53</v>
      </c>
      <c r="D13" s="47" t="s">
        <v>86</v>
      </c>
      <c r="E13" s="45">
        <v>4</v>
      </c>
      <c r="F13" s="46">
        <v>58800</v>
      </c>
      <c r="G13" s="46">
        <f t="shared" si="0"/>
        <v>235200</v>
      </c>
      <c r="H13" s="45">
        <v>4</v>
      </c>
      <c r="I13" s="46">
        <v>58800</v>
      </c>
      <c r="J13" s="46">
        <f t="shared" si="4"/>
        <v>235200</v>
      </c>
      <c r="K13" s="45"/>
      <c r="L13" s="45"/>
      <c r="M13" s="46"/>
      <c r="N13" s="45"/>
      <c r="O13" s="47" t="s">
        <v>399</v>
      </c>
    </row>
    <row r="14" spans="1:15" ht="24.95" customHeight="1" x14ac:dyDescent="0.15">
      <c r="A14" s="16">
        <v>35885</v>
      </c>
      <c r="B14" s="37"/>
      <c r="C14" s="37" t="s">
        <v>100</v>
      </c>
      <c r="D14" s="37" t="s">
        <v>291</v>
      </c>
      <c r="E14" s="10">
        <v>1</v>
      </c>
      <c r="F14" s="15">
        <v>33000</v>
      </c>
      <c r="G14" s="15">
        <f t="shared" si="0"/>
        <v>33000</v>
      </c>
      <c r="H14" s="10"/>
      <c r="I14" s="10"/>
      <c r="J14" s="10"/>
      <c r="K14" s="10">
        <v>1</v>
      </c>
      <c r="L14" s="15">
        <v>33000</v>
      </c>
      <c r="M14" s="15">
        <f t="shared" ref="M14" si="5">K14*L14</f>
        <v>33000</v>
      </c>
      <c r="N14" s="10"/>
      <c r="O14" s="14" t="s">
        <v>292</v>
      </c>
    </row>
    <row r="15" spans="1:15" ht="24.95" customHeight="1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5"/>
  <pageMargins left="0.19685039370078741" right="0.19685039370078741" top="0.59055118110236227" bottom="0.59055118110236227" header="0.51181102362204722" footer="0.51181102362204722"/>
  <pageSetup paperSize="9" scale="9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6"/>
  <sheetViews>
    <sheetView view="pageBreakPreview" zoomScale="80" zoomScaleNormal="100" zoomScaleSheetLayoutView="80" workbookViewId="0">
      <selection activeCell="Q24" sqref="Q24"/>
    </sheetView>
  </sheetViews>
  <sheetFormatPr defaultRowHeight="24.95" customHeight="1" x14ac:dyDescent="0.15"/>
  <cols>
    <col min="1" max="1" width="8" customWidth="1"/>
    <col min="2" max="2" width="5.75" customWidth="1"/>
    <col min="3" max="3" width="8.25" customWidth="1"/>
    <col min="4" max="4" width="34.625" customWidth="1"/>
    <col min="5" max="5" width="4.125" customWidth="1"/>
    <col min="6" max="6" width="9.625" customWidth="1"/>
    <col min="7" max="7" width="10.625" customWidth="1"/>
    <col min="8" max="8" width="4.125" customWidth="1"/>
    <col min="9" max="9" width="6.125" bestFit="1" customWidth="1"/>
    <col min="10" max="10" width="7.875" bestFit="1" customWidth="1"/>
    <col min="11" max="11" width="4.125" customWidth="1"/>
    <col min="12" max="12" width="7.875" bestFit="1" customWidth="1"/>
    <col min="13" max="13" width="10.625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27</v>
      </c>
      <c r="F1" s="8" t="s">
        <v>28</v>
      </c>
    </row>
    <row r="2" spans="1:15" ht="20.100000000000001" customHeight="1" x14ac:dyDescent="0.15">
      <c r="A2" s="2"/>
      <c r="B2" s="3" t="s">
        <v>21</v>
      </c>
      <c r="C2" s="4"/>
    </row>
    <row r="3" spans="1:15" ht="20.100000000000001" customHeight="1" x14ac:dyDescent="0.15">
      <c r="A3" s="5" t="s">
        <v>29</v>
      </c>
      <c r="B3" s="12" t="s">
        <v>19</v>
      </c>
      <c r="C3" s="11" t="s">
        <v>89</v>
      </c>
      <c r="F3" s="7" t="s">
        <v>30</v>
      </c>
    </row>
    <row r="4" spans="1:15" ht="24" customHeight="1" x14ac:dyDescent="0.15">
      <c r="A4" s="6" t="s">
        <v>31</v>
      </c>
      <c r="B4" s="13" t="s">
        <v>24</v>
      </c>
      <c r="C4" s="17" t="s">
        <v>68</v>
      </c>
      <c r="F4" s="7" t="s">
        <v>243</v>
      </c>
      <c r="G4" s="7"/>
      <c r="H4" s="7"/>
      <c r="I4" s="7"/>
    </row>
    <row r="5" spans="1:15" ht="13.5" x14ac:dyDescent="0.15">
      <c r="N5" s="26" t="s">
        <v>238</v>
      </c>
    </row>
    <row r="6" spans="1:15" ht="13.5" x14ac:dyDescent="0.15">
      <c r="A6" s="62" t="s">
        <v>32</v>
      </c>
      <c r="B6" s="63" t="s">
        <v>33</v>
      </c>
      <c r="C6" s="63" t="s">
        <v>34</v>
      </c>
      <c r="D6" s="62" t="s">
        <v>35</v>
      </c>
      <c r="E6" s="62" t="s">
        <v>36</v>
      </c>
      <c r="F6" s="62"/>
      <c r="G6" s="62"/>
      <c r="H6" s="62" t="s">
        <v>37</v>
      </c>
      <c r="I6" s="62"/>
      <c r="J6" s="62"/>
      <c r="K6" s="62" t="s">
        <v>38</v>
      </c>
      <c r="L6" s="62"/>
      <c r="M6" s="62"/>
      <c r="N6" s="63" t="s">
        <v>39</v>
      </c>
      <c r="O6" s="62" t="s">
        <v>40</v>
      </c>
    </row>
    <row r="7" spans="1:15" ht="13.5" x14ac:dyDescent="0.15">
      <c r="A7" s="62"/>
      <c r="B7" s="62"/>
      <c r="C7" s="63"/>
      <c r="D7" s="62"/>
      <c r="E7" s="9" t="s">
        <v>41</v>
      </c>
      <c r="F7" s="9" t="s">
        <v>42</v>
      </c>
      <c r="G7" s="9" t="s">
        <v>43</v>
      </c>
      <c r="H7" s="9" t="s">
        <v>41</v>
      </c>
      <c r="I7" s="9" t="s">
        <v>42</v>
      </c>
      <c r="J7" s="9" t="s">
        <v>43</v>
      </c>
      <c r="K7" s="9" t="s">
        <v>41</v>
      </c>
      <c r="L7" s="9" t="s">
        <v>42</v>
      </c>
      <c r="M7" s="9" t="s">
        <v>43</v>
      </c>
      <c r="N7" s="63"/>
      <c r="O7" s="62"/>
    </row>
    <row r="8" spans="1:15" ht="24.95" customHeight="1" x14ac:dyDescent="0.15">
      <c r="A8" s="53">
        <v>35400</v>
      </c>
      <c r="B8" s="29"/>
      <c r="C8" s="29" t="s">
        <v>53</v>
      </c>
      <c r="D8" s="54" t="s">
        <v>325</v>
      </c>
      <c r="E8" s="30">
        <v>1</v>
      </c>
      <c r="F8" s="31">
        <v>46900</v>
      </c>
      <c r="G8" s="31">
        <f>E8*F8</f>
        <v>46900</v>
      </c>
      <c r="H8" s="30"/>
      <c r="I8" s="31"/>
      <c r="J8" s="31"/>
      <c r="K8" s="30">
        <v>1</v>
      </c>
      <c r="L8" s="31">
        <v>46900</v>
      </c>
      <c r="M8" s="31">
        <f>K8*L8</f>
        <v>46900</v>
      </c>
      <c r="N8" s="30"/>
      <c r="O8" s="29" t="s">
        <v>139</v>
      </c>
    </row>
    <row r="9" spans="1:15" ht="24.95" customHeight="1" x14ac:dyDescent="0.15">
      <c r="A9" s="16">
        <v>35400</v>
      </c>
      <c r="B9" s="14"/>
      <c r="C9" s="14" t="s">
        <v>53</v>
      </c>
      <c r="D9" s="14" t="s">
        <v>268</v>
      </c>
      <c r="E9" s="10">
        <v>2</v>
      </c>
      <c r="F9" s="15">
        <v>29500</v>
      </c>
      <c r="G9" s="15">
        <f>E9*F9</f>
        <v>59000</v>
      </c>
      <c r="H9" s="10"/>
      <c r="I9" s="10"/>
      <c r="J9" s="10"/>
      <c r="K9" s="10">
        <v>2</v>
      </c>
      <c r="L9" s="15">
        <v>29500</v>
      </c>
      <c r="M9" s="15">
        <f>K9*L9</f>
        <v>59000</v>
      </c>
      <c r="N9" s="10"/>
      <c r="O9" s="14" t="s">
        <v>266</v>
      </c>
    </row>
    <row r="10" spans="1:15" ht="24.95" customHeight="1" x14ac:dyDescent="0.15">
      <c r="A10" s="43">
        <v>35400</v>
      </c>
      <c r="B10" s="44"/>
      <c r="C10" s="44" t="s">
        <v>53</v>
      </c>
      <c r="D10" s="44" t="s">
        <v>326</v>
      </c>
      <c r="E10" s="45">
        <v>1</v>
      </c>
      <c r="F10" s="46">
        <v>35200</v>
      </c>
      <c r="G10" s="46">
        <f t="shared" ref="G10:G19" si="0">E10*F10</f>
        <v>35200</v>
      </c>
      <c r="H10" s="45">
        <v>1</v>
      </c>
      <c r="I10" s="46">
        <v>35200</v>
      </c>
      <c r="J10" s="46">
        <f t="shared" ref="J10" si="1">H10*I10</f>
        <v>35200</v>
      </c>
      <c r="K10" s="45"/>
      <c r="L10" s="45"/>
      <c r="M10" s="46"/>
      <c r="N10" s="45"/>
      <c r="O10" s="44" t="s">
        <v>212</v>
      </c>
    </row>
    <row r="11" spans="1:15" ht="24.95" customHeight="1" x14ac:dyDescent="0.15">
      <c r="A11" s="16">
        <v>35400</v>
      </c>
      <c r="B11" s="14"/>
      <c r="C11" s="14" t="s">
        <v>53</v>
      </c>
      <c r="D11" s="14" t="s">
        <v>215</v>
      </c>
      <c r="E11" s="10">
        <v>1</v>
      </c>
      <c r="F11" s="15">
        <v>79800</v>
      </c>
      <c r="G11" s="15">
        <f t="shared" si="0"/>
        <v>79800</v>
      </c>
      <c r="H11" s="10"/>
      <c r="I11" s="10"/>
      <c r="J11" s="10"/>
      <c r="K11" s="10">
        <v>1</v>
      </c>
      <c r="L11" s="15">
        <v>79800</v>
      </c>
      <c r="M11" s="15">
        <f t="shared" ref="M11" si="2">K11*L11</f>
        <v>79800</v>
      </c>
      <c r="N11" s="10"/>
      <c r="O11" s="14" t="s">
        <v>375</v>
      </c>
    </row>
    <row r="12" spans="1:15" ht="24.95" customHeight="1" x14ac:dyDescent="0.15">
      <c r="A12" s="43">
        <v>35400</v>
      </c>
      <c r="B12" s="44"/>
      <c r="C12" s="44" t="s">
        <v>53</v>
      </c>
      <c r="D12" s="44" t="s">
        <v>213</v>
      </c>
      <c r="E12" s="45">
        <v>4</v>
      </c>
      <c r="F12" s="46">
        <v>47300</v>
      </c>
      <c r="G12" s="46">
        <f t="shared" si="0"/>
        <v>189200</v>
      </c>
      <c r="H12" s="45">
        <v>4</v>
      </c>
      <c r="I12" s="46">
        <v>47300</v>
      </c>
      <c r="J12" s="46">
        <f t="shared" ref="J12" si="3">H12*I12</f>
        <v>189200</v>
      </c>
      <c r="K12" s="45"/>
      <c r="L12" s="45"/>
      <c r="M12" s="46"/>
      <c r="N12" s="45"/>
      <c r="O12" s="47" t="s">
        <v>289</v>
      </c>
    </row>
    <row r="13" spans="1:15" ht="24.95" customHeight="1" x14ac:dyDescent="0.15">
      <c r="A13" s="16">
        <v>35400</v>
      </c>
      <c r="B13" s="14"/>
      <c r="C13" s="14" t="s">
        <v>53</v>
      </c>
      <c r="D13" s="14" t="s">
        <v>214</v>
      </c>
      <c r="E13" s="10">
        <v>1</v>
      </c>
      <c r="F13" s="15">
        <v>76000</v>
      </c>
      <c r="G13" s="15">
        <f t="shared" si="0"/>
        <v>76000</v>
      </c>
      <c r="H13" s="10"/>
      <c r="I13" s="10"/>
      <c r="J13" s="10"/>
      <c r="K13" s="10">
        <v>1</v>
      </c>
      <c r="L13" s="15">
        <v>76000</v>
      </c>
      <c r="M13" s="15">
        <f t="shared" ref="M13:M14" si="4">K13*L13</f>
        <v>76000</v>
      </c>
      <c r="N13" s="10"/>
      <c r="O13" s="14" t="s">
        <v>78</v>
      </c>
    </row>
    <row r="14" spans="1:15" ht="24.95" customHeight="1" x14ac:dyDescent="0.15">
      <c r="A14" s="16">
        <v>35400</v>
      </c>
      <c r="B14" s="14"/>
      <c r="C14" s="14" t="s">
        <v>53</v>
      </c>
      <c r="D14" s="14" t="s">
        <v>327</v>
      </c>
      <c r="E14" s="10">
        <v>1</v>
      </c>
      <c r="F14" s="15">
        <v>29000</v>
      </c>
      <c r="G14" s="15">
        <f t="shared" si="0"/>
        <v>29000</v>
      </c>
      <c r="H14" s="10"/>
      <c r="I14" s="10"/>
      <c r="J14" s="10"/>
      <c r="K14" s="10">
        <v>1</v>
      </c>
      <c r="L14" s="15">
        <v>29000</v>
      </c>
      <c r="M14" s="15">
        <f t="shared" si="4"/>
        <v>29000</v>
      </c>
      <c r="N14" s="10"/>
      <c r="O14" s="14" t="s">
        <v>331</v>
      </c>
    </row>
    <row r="15" spans="1:15" ht="24.95" customHeight="1" x14ac:dyDescent="0.15">
      <c r="A15" s="43">
        <v>36134</v>
      </c>
      <c r="B15" s="44"/>
      <c r="C15" s="44" t="s">
        <v>333</v>
      </c>
      <c r="D15" s="44" t="s">
        <v>294</v>
      </c>
      <c r="E15" s="45">
        <v>1</v>
      </c>
      <c r="F15" s="46">
        <v>90440</v>
      </c>
      <c r="G15" s="46">
        <f t="shared" si="0"/>
        <v>90440</v>
      </c>
      <c r="H15" s="45">
        <v>1</v>
      </c>
      <c r="I15" s="46">
        <v>90440</v>
      </c>
      <c r="J15" s="46">
        <f t="shared" ref="J15" si="5">H15*I15</f>
        <v>90440</v>
      </c>
      <c r="K15" s="45"/>
      <c r="L15" s="45"/>
      <c r="M15" s="46"/>
      <c r="N15" s="45"/>
      <c r="O15" s="44" t="s">
        <v>111</v>
      </c>
    </row>
    <row r="16" spans="1:15" ht="24.95" customHeight="1" x14ac:dyDescent="0.15">
      <c r="A16" s="16">
        <v>36338</v>
      </c>
      <c r="B16" s="14"/>
      <c r="C16" s="14" t="s">
        <v>333</v>
      </c>
      <c r="D16" s="19" t="s">
        <v>293</v>
      </c>
      <c r="E16" s="10">
        <v>4</v>
      </c>
      <c r="F16" s="15">
        <v>37800</v>
      </c>
      <c r="G16" s="15">
        <f t="shared" si="0"/>
        <v>151200</v>
      </c>
      <c r="H16" s="10"/>
      <c r="I16" s="10"/>
      <c r="J16" s="10"/>
      <c r="K16" s="10">
        <v>4</v>
      </c>
      <c r="L16" s="15">
        <v>37800</v>
      </c>
      <c r="M16" s="15">
        <f t="shared" ref="M16:M17" si="6">K16*L16</f>
        <v>151200</v>
      </c>
      <c r="N16" s="10"/>
      <c r="O16" s="14" t="s">
        <v>376</v>
      </c>
    </row>
    <row r="17" spans="1:15" ht="24.95" customHeight="1" x14ac:dyDescent="0.15">
      <c r="A17" s="16">
        <v>36338</v>
      </c>
      <c r="B17" s="14"/>
      <c r="C17" s="14" t="s">
        <v>333</v>
      </c>
      <c r="D17" s="19" t="s">
        <v>295</v>
      </c>
      <c r="E17" s="10">
        <v>1</v>
      </c>
      <c r="F17" s="15">
        <v>56700</v>
      </c>
      <c r="G17" s="15">
        <f t="shared" si="0"/>
        <v>56700</v>
      </c>
      <c r="H17" s="10"/>
      <c r="I17" s="10"/>
      <c r="J17" s="10"/>
      <c r="K17" s="10">
        <v>1</v>
      </c>
      <c r="L17" s="15">
        <v>56700</v>
      </c>
      <c r="M17" s="15">
        <f t="shared" si="6"/>
        <v>56700</v>
      </c>
      <c r="N17" s="10"/>
      <c r="O17" s="14" t="s">
        <v>376</v>
      </c>
    </row>
    <row r="18" spans="1:15" ht="24.95" customHeight="1" x14ac:dyDescent="0.15">
      <c r="A18" s="43">
        <v>36338</v>
      </c>
      <c r="B18" s="44">
        <v>2</v>
      </c>
      <c r="C18" s="44" t="s">
        <v>333</v>
      </c>
      <c r="D18" s="47" t="s">
        <v>296</v>
      </c>
      <c r="E18" s="45">
        <v>1</v>
      </c>
      <c r="F18" s="46">
        <v>47600</v>
      </c>
      <c r="G18" s="46">
        <f t="shared" si="0"/>
        <v>47600</v>
      </c>
      <c r="H18" s="45">
        <v>1</v>
      </c>
      <c r="I18" s="46">
        <v>47600</v>
      </c>
      <c r="J18" s="46">
        <f t="shared" ref="J18" si="7">H18*I18</f>
        <v>47600</v>
      </c>
      <c r="K18" s="45"/>
      <c r="L18" s="45"/>
      <c r="M18" s="46"/>
      <c r="N18" s="45"/>
      <c r="O18" s="47" t="s">
        <v>400</v>
      </c>
    </row>
    <row r="19" spans="1:15" ht="24.95" customHeight="1" x14ac:dyDescent="0.15">
      <c r="A19" s="16">
        <v>36338</v>
      </c>
      <c r="B19" s="14">
        <v>1</v>
      </c>
      <c r="C19" s="37" t="s">
        <v>333</v>
      </c>
      <c r="D19" s="37" t="s">
        <v>297</v>
      </c>
      <c r="E19" s="10">
        <v>2</v>
      </c>
      <c r="F19" s="15">
        <v>47300</v>
      </c>
      <c r="G19" s="15">
        <f t="shared" si="0"/>
        <v>94600</v>
      </c>
      <c r="H19" s="10">
        <v>1</v>
      </c>
      <c r="I19" s="15">
        <v>47300</v>
      </c>
      <c r="J19" s="15">
        <f>H19*I19</f>
        <v>47300</v>
      </c>
      <c r="K19" s="10">
        <v>1</v>
      </c>
      <c r="L19" s="15">
        <v>47300</v>
      </c>
      <c r="M19" s="15">
        <f>K19*L19</f>
        <v>47300</v>
      </c>
      <c r="N19" s="10"/>
      <c r="O19" s="14" t="s">
        <v>78</v>
      </c>
    </row>
    <row r="20" spans="1:15" ht="24.95" customHeight="1" x14ac:dyDescent="0.15">
      <c r="A20" s="43">
        <v>38065</v>
      </c>
      <c r="B20" s="44"/>
      <c r="C20" s="44" t="s">
        <v>59</v>
      </c>
      <c r="D20" s="44" t="s">
        <v>342</v>
      </c>
      <c r="E20" s="45">
        <v>1</v>
      </c>
      <c r="F20" s="46">
        <v>85000</v>
      </c>
      <c r="G20" s="46">
        <v>85000</v>
      </c>
      <c r="H20" s="45">
        <v>1</v>
      </c>
      <c r="I20" s="46">
        <v>85000</v>
      </c>
      <c r="J20" s="46">
        <v>85000</v>
      </c>
      <c r="K20" s="45"/>
      <c r="L20" s="45"/>
      <c r="M20" s="46"/>
      <c r="N20" s="45"/>
      <c r="O20" s="47" t="s">
        <v>339</v>
      </c>
    </row>
    <row r="21" spans="1:15" ht="24.95" customHeight="1" x14ac:dyDescent="0.15">
      <c r="A21" s="16">
        <v>38077</v>
      </c>
      <c r="B21" s="14"/>
      <c r="C21" s="14" t="s">
        <v>59</v>
      </c>
      <c r="D21" s="14" t="s">
        <v>343</v>
      </c>
      <c r="E21" s="10">
        <v>1</v>
      </c>
      <c r="F21" s="15">
        <v>69600</v>
      </c>
      <c r="G21" s="15">
        <v>69600</v>
      </c>
      <c r="H21" s="10"/>
      <c r="I21" s="10"/>
      <c r="J21" s="10"/>
      <c r="K21" s="10">
        <v>1</v>
      </c>
      <c r="L21" s="15">
        <v>69600</v>
      </c>
      <c r="M21" s="15">
        <v>69600</v>
      </c>
      <c r="N21" s="10"/>
      <c r="O21" s="19" t="s">
        <v>139</v>
      </c>
    </row>
    <row r="22" spans="1:15" ht="24.95" customHeight="1" x14ac:dyDescent="0.15">
      <c r="A22" s="16">
        <v>38077</v>
      </c>
      <c r="B22" s="14"/>
      <c r="C22" s="14" t="s">
        <v>59</v>
      </c>
      <c r="D22" s="14" t="s">
        <v>345</v>
      </c>
      <c r="E22" s="10">
        <v>1</v>
      </c>
      <c r="F22" s="15">
        <v>104000</v>
      </c>
      <c r="G22" s="15">
        <v>104000</v>
      </c>
      <c r="H22" s="10"/>
      <c r="I22" s="10"/>
      <c r="J22" s="10"/>
      <c r="K22" s="10">
        <v>1</v>
      </c>
      <c r="L22" s="15">
        <v>104000</v>
      </c>
      <c r="M22" s="15">
        <v>104000</v>
      </c>
      <c r="N22" s="10"/>
      <c r="O22" s="14" t="s">
        <v>266</v>
      </c>
    </row>
    <row r="23" spans="1:15" ht="24.95" customHeight="1" x14ac:dyDescent="0.15">
      <c r="A23" s="16">
        <v>40407</v>
      </c>
      <c r="B23" s="14"/>
      <c r="C23" s="14" t="s">
        <v>59</v>
      </c>
      <c r="D23" s="14" t="s">
        <v>366</v>
      </c>
      <c r="E23" s="10">
        <v>2</v>
      </c>
      <c r="F23" s="15">
        <v>50505</v>
      </c>
      <c r="G23" s="15">
        <f>E23*F23</f>
        <v>101010</v>
      </c>
      <c r="H23" s="10"/>
      <c r="I23" s="10"/>
      <c r="J23" s="10"/>
      <c r="K23" s="10">
        <v>2</v>
      </c>
      <c r="L23" s="15">
        <v>50505</v>
      </c>
      <c r="M23" s="15">
        <f>K23*L23</f>
        <v>101010</v>
      </c>
      <c r="N23" s="10"/>
      <c r="O23" s="19" t="s">
        <v>377</v>
      </c>
    </row>
    <row r="24" spans="1:15" ht="24.95" customHeight="1" x14ac:dyDescent="0.15">
      <c r="A24" s="16">
        <v>40437</v>
      </c>
      <c r="B24" s="14"/>
      <c r="C24" s="14" t="s">
        <v>59</v>
      </c>
      <c r="D24" s="14" t="s">
        <v>367</v>
      </c>
      <c r="E24" s="10">
        <v>1</v>
      </c>
      <c r="F24" s="15">
        <v>50400</v>
      </c>
      <c r="G24" s="15">
        <f>E24*F24</f>
        <v>50400</v>
      </c>
      <c r="H24" s="10"/>
      <c r="I24" s="10"/>
      <c r="J24" s="10"/>
      <c r="K24" s="10">
        <v>1</v>
      </c>
      <c r="L24" s="15">
        <v>50400</v>
      </c>
      <c r="M24" s="15">
        <f>K24*L24</f>
        <v>50400</v>
      </c>
      <c r="N24" s="10"/>
      <c r="O24" s="14" t="s">
        <v>82</v>
      </c>
    </row>
    <row r="25" spans="1:15" ht="24.95" customHeight="1" x14ac:dyDescent="0.15">
      <c r="A25" s="16">
        <v>40437</v>
      </c>
      <c r="B25" s="14"/>
      <c r="C25" s="14" t="s">
        <v>59</v>
      </c>
      <c r="D25" s="14" t="s">
        <v>368</v>
      </c>
      <c r="E25" s="10">
        <v>1</v>
      </c>
      <c r="F25" s="15">
        <v>99750</v>
      </c>
      <c r="G25" s="15">
        <f>E25*F25</f>
        <v>99750</v>
      </c>
      <c r="H25" s="10"/>
      <c r="I25" s="10"/>
      <c r="J25" s="10"/>
      <c r="K25" s="10">
        <v>1</v>
      </c>
      <c r="L25" s="15">
        <v>99750</v>
      </c>
      <c r="M25" s="15">
        <f>K25*L25</f>
        <v>99750</v>
      </c>
      <c r="N25" s="10"/>
      <c r="O25" s="14" t="s">
        <v>139</v>
      </c>
    </row>
    <row r="26" spans="1:15" ht="24.95" customHeight="1" x14ac:dyDescent="0.1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5"/>
  <pageMargins left="0.19685039370078741" right="0.19685039370078741" top="0.59055118110236227" bottom="0.59055118110236227" header="0.51181102362204722" footer="0.51181102362204722"/>
  <pageSetup paperSize="9" scale="9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2"/>
  <sheetViews>
    <sheetView view="pageBreakPreview" zoomScale="80" zoomScaleNormal="75" zoomScaleSheetLayoutView="80" workbookViewId="0">
      <selection activeCell="J7" sqref="J7"/>
    </sheetView>
  </sheetViews>
  <sheetFormatPr defaultRowHeight="24.95" customHeight="1" x14ac:dyDescent="0.15"/>
  <cols>
    <col min="1" max="1" width="8.875" customWidth="1"/>
    <col min="2" max="2" width="5.75" customWidth="1"/>
    <col min="3" max="3" width="8.25" customWidth="1"/>
    <col min="4" max="4" width="33.625" customWidth="1"/>
    <col min="5" max="5" width="4.125" customWidth="1"/>
    <col min="6" max="6" width="9.625" customWidth="1"/>
    <col min="7" max="7" width="10.625" customWidth="1"/>
    <col min="8" max="8" width="4.125" customWidth="1"/>
    <col min="9" max="9" width="9.625" customWidth="1"/>
    <col min="10" max="10" width="10.625" customWidth="1"/>
    <col min="11" max="11" width="4.125" customWidth="1"/>
    <col min="12" max="12" width="7.875" bestFit="1" customWidth="1"/>
    <col min="13" max="13" width="10.625" customWidth="1"/>
    <col min="14" max="14" width="4.75" customWidth="1"/>
    <col min="15" max="15" width="12.625" customWidth="1"/>
  </cols>
  <sheetData>
    <row r="1" spans="1:15" ht="24.95" customHeight="1" x14ac:dyDescent="0.2">
      <c r="A1" s="1" t="s">
        <v>27</v>
      </c>
      <c r="F1" s="8" t="s">
        <v>28</v>
      </c>
    </row>
    <row r="2" spans="1:15" ht="20.100000000000001" customHeight="1" x14ac:dyDescent="0.15">
      <c r="A2" s="2"/>
      <c r="B2" s="3" t="s">
        <v>21</v>
      </c>
      <c r="C2" s="4"/>
    </row>
    <row r="3" spans="1:15" ht="20.100000000000001" customHeight="1" x14ac:dyDescent="0.15">
      <c r="A3" s="5" t="s">
        <v>29</v>
      </c>
      <c r="B3" s="12" t="s">
        <v>19</v>
      </c>
      <c r="C3" s="11" t="s">
        <v>91</v>
      </c>
      <c r="F3" s="7" t="s">
        <v>30</v>
      </c>
    </row>
    <row r="4" spans="1:15" ht="24" customHeight="1" x14ac:dyDescent="0.15">
      <c r="A4" s="6" t="s">
        <v>31</v>
      </c>
      <c r="B4" s="13" t="s">
        <v>24</v>
      </c>
      <c r="C4" s="17" t="s">
        <v>92</v>
      </c>
      <c r="F4" s="7" t="s">
        <v>93</v>
      </c>
      <c r="G4" s="7"/>
      <c r="H4" s="7"/>
      <c r="I4" s="7"/>
    </row>
    <row r="5" spans="1:15" ht="24.95" customHeight="1" x14ac:dyDescent="0.15">
      <c r="N5" s="26" t="s">
        <v>238</v>
      </c>
    </row>
    <row r="6" spans="1:15" ht="24.95" customHeight="1" x14ac:dyDescent="0.15">
      <c r="A6" s="62" t="s">
        <v>32</v>
      </c>
      <c r="B6" s="63" t="s">
        <v>33</v>
      </c>
      <c r="C6" s="63" t="s">
        <v>34</v>
      </c>
      <c r="D6" s="62" t="s">
        <v>35</v>
      </c>
      <c r="E6" s="62" t="s">
        <v>36</v>
      </c>
      <c r="F6" s="62"/>
      <c r="G6" s="62"/>
      <c r="H6" s="62" t="s">
        <v>37</v>
      </c>
      <c r="I6" s="62"/>
      <c r="J6" s="62"/>
      <c r="K6" s="62" t="s">
        <v>38</v>
      </c>
      <c r="L6" s="62"/>
      <c r="M6" s="62"/>
      <c r="N6" s="63" t="s">
        <v>39</v>
      </c>
      <c r="O6" s="62" t="s">
        <v>40</v>
      </c>
    </row>
    <row r="7" spans="1:15" ht="24.95" customHeight="1" x14ac:dyDescent="0.15">
      <c r="A7" s="62"/>
      <c r="B7" s="62"/>
      <c r="C7" s="63"/>
      <c r="D7" s="62"/>
      <c r="E7" s="9" t="s">
        <v>41</v>
      </c>
      <c r="F7" s="9" t="s">
        <v>42</v>
      </c>
      <c r="G7" s="9" t="s">
        <v>43</v>
      </c>
      <c r="H7" s="9" t="s">
        <v>41</v>
      </c>
      <c r="I7" s="9" t="s">
        <v>42</v>
      </c>
      <c r="J7" s="9" t="s">
        <v>43</v>
      </c>
      <c r="K7" s="9" t="s">
        <v>41</v>
      </c>
      <c r="L7" s="9" t="s">
        <v>42</v>
      </c>
      <c r="M7" s="9" t="s">
        <v>43</v>
      </c>
      <c r="N7" s="63"/>
      <c r="O7" s="62"/>
    </row>
    <row r="8" spans="1:15" ht="24.95" customHeight="1" x14ac:dyDescent="0.15">
      <c r="A8" s="16">
        <v>35400</v>
      </c>
      <c r="B8" s="14"/>
      <c r="C8" s="14" t="s">
        <v>53</v>
      </c>
      <c r="D8" s="14" t="s">
        <v>94</v>
      </c>
      <c r="E8" s="10">
        <v>1</v>
      </c>
      <c r="F8" s="15">
        <v>180000</v>
      </c>
      <c r="G8" s="15">
        <f>E8*F8</f>
        <v>180000</v>
      </c>
      <c r="H8" s="10"/>
      <c r="I8" s="10"/>
      <c r="J8" s="10"/>
      <c r="K8" s="10">
        <v>1</v>
      </c>
      <c r="L8" s="15">
        <v>180000</v>
      </c>
      <c r="M8" s="15">
        <f>K8*L8</f>
        <v>180000</v>
      </c>
      <c r="N8" s="10"/>
      <c r="O8" s="14" t="s">
        <v>104</v>
      </c>
    </row>
    <row r="9" spans="1:15" ht="24.95" customHeight="1" x14ac:dyDescent="0.15">
      <c r="A9" s="43">
        <v>35400</v>
      </c>
      <c r="B9" s="44"/>
      <c r="C9" s="44" t="s">
        <v>53</v>
      </c>
      <c r="D9" s="44" t="s">
        <v>95</v>
      </c>
      <c r="E9" s="45">
        <v>1</v>
      </c>
      <c r="F9" s="46">
        <v>32130</v>
      </c>
      <c r="G9" s="46">
        <f>E9*F9</f>
        <v>32130</v>
      </c>
      <c r="H9" s="45">
        <v>1</v>
      </c>
      <c r="I9" s="46">
        <v>32130</v>
      </c>
      <c r="J9" s="46">
        <v>32130</v>
      </c>
      <c r="K9" s="45"/>
      <c r="L9" s="45"/>
      <c r="M9" s="46"/>
      <c r="N9" s="45"/>
      <c r="O9" s="44" t="s">
        <v>104</v>
      </c>
    </row>
    <row r="10" spans="1:15" ht="24.95" customHeight="1" x14ac:dyDescent="0.15">
      <c r="A10" s="16">
        <v>38065</v>
      </c>
      <c r="B10" s="14"/>
      <c r="C10" s="14" t="s">
        <v>333</v>
      </c>
      <c r="D10" s="14" t="s">
        <v>341</v>
      </c>
      <c r="E10" s="10">
        <v>1</v>
      </c>
      <c r="F10" s="15">
        <v>120000</v>
      </c>
      <c r="G10" s="15">
        <v>120000</v>
      </c>
      <c r="H10" s="10"/>
      <c r="I10" s="10"/>
      <c r="J10" s="10"/>
      <c r="K10" s="10">
        <v>1</v>
      </c>
      <c r="L10" s="15">
        <v>120000</v>
      </c>
      <c r="M10" s="15">
        <v>120000</v>
      </c>
      <c r="N10" s="10"/>
      <c r="O10" s="19" t="s">
        <v>339</v>
      </c>
    </row>
    <row r="11" spans="1:15" ht="24.95" customHeight="1" x14ac:dyDescent="0.15">
      <c r="A11" s="16"/>
      <c r="B11" s="14"/>
      <c r="C11" s="10"/>
      <c r="D11" s="14"/>
      <c r="E11" s="10"/>
      <c r="F11" s="15"/>
      <c r="G11" s="15"/>
      <c r="H11" s="10"/>
      <c r="I11" s="10"/>
      <c r="J11" s="10"/>
      <c r="K11" s="10"/>
      <c r="L11" s="10"/>
      <c r="M11" s="10"/>
      <c r="N11" s="10"/>
      <c r="O11" s="14"/>
    </row>
    <row r="12" spans="1:15" ht="24.95" customHeight="1" x14ac:dyDescent="0.15">
      <c r="A12" s="16"/>
      <c r="B12" s="14"/>
      <c r="C12" s="10"/>
      <c r="D12" s="14"/>
      <c r="E12" s="10"/>
      <c r="F12" s="15"/>
      <c r="G12" s="15"/>
      <c r="H12" s="10"/>
      <c r="I12" s="10"/>
      <c r="J12" s="10"/>
      <c r="K12" s="10"/>
      <c r="L12" s="10"/>
      <c r="M12" s="10"/>
      <c r="N12" s="10"/>
      <c r="O12" s="14"/>
    </row>
  </sheetData>
  <mergeCells count="9">
    <mergeCell ref="O6:O7"/>
    <mergeCell ref="N6:N7"/>
    <mergeCell ref="A6:A7"/>
    <mergeCell ref="B6:B7"/>
    <mergeCell ref="C6:C7"/>
    <mergeCell ref="D6:D7"/>
    <mergeCell ref="E6:G6"/>
    <mergeCell ref="H6:J6"/>
    <mergeCell ref="K6:M6"/>
  </mergeCells>
  <phoneticPr fontId="25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33</vt:i4>
      </vt:variant>
      <vt:variant>
        <vt:lpstr>名前付き一覧</vt:lpstr>
      </vt:variant>
      <vt:variant>
        <vt:i4>33</vt:i4>
      </vt:variant>
    </vt:vector>
  </HeadingPairs>
  <TitlesOfParts>
    <vt:vector size="66" baseType="lpstr">
      <vt:lpstr>0101</vt:lpstr>
      <vt:lpstr>0103</vt:lpstr>
      <vt:lpstr>0104</vt:lpstr>
      <vt:lpstr>0105(1)</vt:lpstr>
      <vt:lpstr>0105(2)</vt:lpstr>
      <vt:lpstr>0105(3)</vt:lpstr>
      <vt:lpstr>0105(4)</vt:lpstr>
      <vt:lpstr>0105(5)</vt:lpstr>
      <vt:lpstr>0106</vt:lpstr>
      <vt:lpstr>0107</vt:lpstr>
      <vt:lpstr>0108</vt:lpstr>
      <vt:lpstr>0110</vt:lpstr>
      <vt:lpstr>0112(1)</vt:lpstr>
      <vt:lpstr>0112(2)</vt:lpstr>
      <vt:lpstr>0112(3)</vt:lpstr>
      <vt:lpstr>0114(1)</vt:lpstr>
      <vt:lpstr>0114(2)</vt:lpstr>
      <vt:lpstr>0116</vt:lpstr>
      <vt:lpstr>0199</vt:lpstr>
      <vt:lpstr>0301</vt:lpstr>
      <vt:lpstr>0303</vt:lpstr>
      <vt:lpstr>0305</vt:lpstr>
      <vt:lpstr>0320(1)</vt:lpstr>
      <vt:lpstr>0320(2)</vt:lpstr>
      <vt:lpstr>0399</vt:lpstr>
      <vt:lpstr>0501</vt:lpstr>
      <vt:lpstr>0502</vt:lpstr>
      <vt:lpstr>0503</vt:lpstr>
      <vt:lpstr>0505</vt:lpstr>
      <vt:lpstr>0606</vt:lpstr>
      <vt:lpstr>0702</vt:lpstr>
      <vt:lpstr>1003</vt:lpstr>
      <vt:lpstr>1001</vt:lpstr>
      <vt:lpstr>'0101'!Print_Area</vt:lpstr>
      <vt:lpstr>'0103'!Print_Area</vt:lpstr>
      <vt:lpstr>'0104'!Print_Area</vt:lpstr>
      <vt:lpstr>'0105(1)'!Print_Area</vt:lpstr>
      <vt:lpstr>'0105(2)'!Print_Area</vt:lpstr>
      <vt:lpstr>'0105(3)'!Print_Area</vt:lpstr>
      <vt:lpstr>'0105(4)'!Print_Area</vt:lpstr>
      <vt:lpstr>'0105(5)'!Print_Area</vt:lpstr>
      <vt:lpstr>'0106'!Print_Area</vt:lpstr>
      <vt:lpstr>'0107'!Print_Area</vt:lpstr>
      <vt:lpstr>'0108'!Print_Area</vt:lpstr>
      <vt:lpstr>'0110'!Print_Area</vt:lpstr>
      <vt:lpstr>'0112(1)'!Print_Area</vt:lpstr>
      <vt:lpstr>'0112(2)'!Print_Area</vt:lpstr>
      <vt:lpstr>'0112(3)'!Print_Area</vt:lpstr>
      <vt:lpstr>'0114(1)'!Print_Area</vt:lpstr>
      <vt:lpstr>'0114(2)'!Print_Area</vt:lpstr>
      <vt:lpstr>'0116'!Print_Area</vt:lpstr>
      <vt:lpstr>'0199'!Print_Area</vt:lpstr>
      <vt:lpstr>'0301'!Print_Area</vt:lpstr>
      <vt:lpstr>'0303'!Print_Area</vt:lpstr>
      <vt:lpstr>'0305'!Print_Area</vt:lpstr>
      <vt:lpstr>'0320(1)'!Print_Area</vt:lpstr>
      <vt:lpstr>'0320(2)'!Print_Area</vt:lpstr>
      <vt:lpstr>'0399'!Print_Area</vt:lpstr>
      <vt:lpstr>'0501'!Print_Area</vt:lpstr>
      <vt:lpstr>'0502'!Print_Area</vt:lpstr>
      <vt:lpstr>'0503'!Print_Area</vt:lpstr>
      <vt:lpstr>'0505'!Print_Area</vt:lpstr>
      <vt:lpstr>'0606'!Print_Area</vt:lpstr>
      <vt:lpstr>'0702'!Print_Area</vt:lpstr>
      <vt:lpstr>'1001'!Print_Area</vt:lpstr>
      <vt:lpstr>'1003'!Print_Area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大竹 遥</dc:creator>
  <cp:keywords/>
  <dc:description/>
  <cp:lastModifiedBy>島田 達也</cp:lastModifiedBy>
  <cp:lastPrinted>2024-12-05T03:33:48Z</cp:lastPrinted>
  <dcterms:created xsi:type="dcterms:W3CDTF">2000-04-04T04:48:40Z</dcterms:created>
  <dcterms:modified xsi:type="dcterms:W3CDTF">2024-12-05T09:52:29Z</dcterms:modified>
  <cp:category/>
</cp:coreProperties>
</file>