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simyVVyJKZR3E0DlLgsr9fwsgRSrXv815M21uhkKl1Hw/AK+a7WkcipiEATuxDjPDAjmQ1F9ytmraKowxHgVSw==" workbookSaltValue="RWmdACgjx8x6WZpTOhtePw==" workbookSpinCount="100000" lockStructure="1"/>
  <bookViews>
    <workbookView xWindow="-120" yWindow="-120" windowWidth="20730" windowHeight="11040"/>
  </bookViews>
  <sheets>
    <sheet name="①平均年齢別児童数計算表" sheetId="9" r:id="rId1"/>
    <sheet name="②加算Ⅲ算定対象人数計算表" sheetId="8" r:id="rId2"/>
    <sheet name="③第８号様式" sheetId="11" r:id="rId3"/>
  </sheets>
  <definedNames>
    <definedName name="_xlnm.Print_Area" localSheetId="0">①平均年齢別児童数計算表!$A$1:$Q$53</definedName>
    <definedName name="_xlnm.Print_Area" localSheetId="1">②加算Ⅲ算定対象人数計算表!$A$1:$L$28</definedName>
    <definedName name="_xlnm.Print_Area" localSheetId="2">③第８号様式!$A$1:$AH$27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9" l="1"/>
  <c r="U11" i="11"/>
  <c r="U10" i="11"/>
  <c r="U9" i="11"/>
  <c r="U8" i="11"/>
  <c r="Y7" i="11"/>
  <c r="G13" i="8" l="1"/>
  <c r="H13" i="8" s="1"/>
  <c r="G16" i="8"/>
  <c r="H16" i="8" s="1"/>
  <c r="E48" i="9" l="1"/>
  <c r="Q48" i="9" s="1"/>
  <c r="E47" i="9"/>
  <c r="Q47" i="9" s="1"/>
  <c r="E46" i="9"/>
  <c r="Q46" i="9" s="1"/>
  <c r="E45" i="9"/>
  <c r="Q45" i="9" s="1"/>
  <c r="E44" i="9"/>
  <c r="Q44" i="9" s="1"/>
  <c r="Q49" i="9" s="1"/>
  <c r="E34" i="9"/>
  <c r="E23" i="9"/>
  <c r="P22" i="9"/>
  <c r="P33" i="9" s="1"/>
  <c r="O22" i="9"/>
  <c r="O33" i="9" s="1"/>
  <c r="N22" i="9"/>
  <c r="N33" i="9" s="1"/>
  <c r="M22" i="9"/>
  <c r="M33" i="9" s="1"/>
  <c r="L22" i="9"/>
  <c r="L33" i="9" s="1"/>
  <c r="K22" i="9"/>
  <c r="K33" i="9" s="1"/>
  <c r="J22" i="9"/>
  <c r="J33" i="9" s="1"/>
  <c r="I22" i="9"/>
  <c r="I33" i="9" s="1"/>
  <c r="H22" i="9"/>
  <c r="H33" i="9" s="1"/>
  <c r="G22" i="9"/>
  <c r="G33" i="9" s="1"/>
  <c r="F22" i="9"/>
  <c r="F33" i="9" s="1"/>
  <c r="Q21" i="9"/>
  <c r="P20" i="9"/>
  <c r="P32" i="9" s="1"/>
  <c r="O20" i="9"/>
  <c r="O32" i="9" s="1"/>
  <c r="N20" i="9"/>
  <c r="N32" i="9" s="1"/>
  <c r="M20" i="9"/>
  <c r="M32" i="9" s="1"/>
  <c r="L20" i="9"/>
  <c r="L32" i="9" s="1"/>
  <c r="K20" i="9"/>
  <c r="K32" i="9" s="1"/>
  <c r="J20" i="9"/>
  <c r="J32" i="9" s="1"/>
  <c r="I20" i="9"/>
  <c r="I32" i="9" s="1"/>
  <c r="H20" i="9"/>
  <c r="H32" i="9" s="1"/>
  <c r="G20" i="9"/>
  <c r="G32" i="9" s="1"/>
  <c r="F20" i="9"/>
  <c r="F32" i="9" s="1"/>
  <c r="Q19" i="9"/>
  <c r="P18" i="9"/>
  <c r="P31" i="9" s="1"/>
  <c r="O18" i="9"/>
  <c r="O31" i="9" s="1"/>
  <c r="N18" i="9"/>
  <c r="N31" i="9" s="1"/>
  <c r="M18" i="9"/>
  <c r="M31" i="9" s="1"/>
  <c r="L18" i="9"/>
  <c r="L31" i="9" s="1"/>
  <c r="K18" i="9"/>
  <c r="K31" i="9" s="1"/>
  <c r="J18" i="9"/>
  <c r="J31" i="9" s="1"/>
  <c r="I18" i="9"/>
  <c r="I31" i="9" s="1"/>
  <c r="H18" i="9"/>
  <c r="H31" i="9" s="1"/>
  <c r="G18" i="9"/>
  <c r="G31" i="9" s="1"/>
  <c r="F18" i="9"/>
  <c r="F31" i="9" s="1"/>
  <c r="Q17" i="9"/>
  <c r="P16" i="9"/>
  <c r="P30" i="9" s="1"/>
  <c r="O16" i="9"/>
  <c r="O30" i="9" s="1"/>
  <c r="N16" i="9"/>
  <c r="N30" i="9" s="1"/>
  <c r="M16" i="9"/>
  <c r="M30" i="9" s="1"/>
  <c r="L16" i="9"/>
  <c r="L30" i="9" s="1"/>
  <c r="K16" i="9"/>
  <c r="K30" i="9" s="1"/>
  <c r="J16" i="9"/>
  <c r="J30" i="9" s="1"/>
  <c r="I16" i="9"/>
  <c r="I30" i="9" s="1"/>
  <c r="H16" i="9"/>
  <c r="H30" i="9" s="1"/>
  <c r="G16" i="9"/>
  <c r="G30" i="9" s="1"/>
  <c r="F16" i="9"/>
  <c r="F30" i="9" s="1"/>
  <c r="Q15" i="9"/>
  <c r="P14" i="9"/>
  <c r="P29" i="9" s="1"/>
  <c r="O14" i="9"/>
  <c r="O29" i="9" s="1"/>
  <c r="N14" i="9"/>
  <c r="N29" i="9" s="1"/>
  <c r="M14" i="9"/>
  <c r="M29" i="9" s="1"/>
  <c r="L14" i="9"/>
  <c r="L29" i="9" s="1"/>
  <c r="K14" i="9"/>
  <c r="K29" i="9" s="1"/>
  <c r="J14" i="9"/>
  <c r="J29" i="9" s="1"/>
  <c r="I14" i="9"/>
  <c r="I29" i="9" s="1"/>
  <c r="H14" i="9"/>
  <c r="H29" i="9" s="1"/>
  <c r="G14" i="9"/>
  <c r="G29" i="9" s="1"/>
  <c r="F14" i="9"/>
  <c r="F29" i="9" s="1"/>
  <c r="Q13" i="9"/>
  <c r="Q23" i="9" s="1"/>
  <c r="Q32" i="9" l="1"/>
  <c r="Q31" i="9"/>
  <c r="Q30" i="9"/>
  <c r="Q29" i="9"/>
  <c r="Q34" i="9" s="1"/>
  <c r="Q33" i="9"/>
  <c r="E49" i="9"/>
  <c r="H22" i="8" l="1"/>
  <c r="H21" i="8"/>
  <c r="H20" i="8" l="1"/>
  <c r="G17" i="8" l="1"/>
  <c r="H17" i="8" s="1"/>
  <c r="H18" i="8" s="1"/>
  <c r="H12" i="8" s="1"/>
  <c r="H19" i="8"/>
  <c r="H24" i="8" l="1"/>
  <c r="H25" i="8" s="1"/>
  <c r="H28" i="8" l="1"/>
  <c r="AA21" i="11"/>
</calcChain>
</file>

<file path=xl/sharedStrings.xml><?xml version="1.0" encoding="utf-8"?>
<sst xmlns="http://schemas.openxmlformats.org/spreadsheetml/2006/main" count="133" uniqueCount="88">
  <si>
    <t>合計</t>
    <rPh sb="0" eb="2">
      <t>ゴウケイ</t>
    </rPh>
    <phoneticPr fontId="1"/>
  </si>
  <si>
    <t>ａ</t>
    <phoneticPr fontId="1"/>
  </si>
  <si>
    <t>年齢別配置基準による職員数</t>
    <rPh sb="0" eb="3">
      <t>ネンレイベツ</t>
    </rPh>
    <rPh sb="3" eb="7">
      <t>ハイキ</t>
    </rPh>
    <rPh sb="10" eb="13">
      <t>ショクインスウ</t>
    </rPh>
    <phoneticPr fontId="1"/>
  </si>
  <si>
    <t>保育標準時間認定の児童</t>
    <rPh sb="0" eb="2">
      <t>ホイク</t>
    </rPh>
    <rPh sb="2" eb="4">
      <t>ヒョウジュン</t>
    </rPh>
    <rPh sb="4" eb="6">
      <t>ジカン</t>
    </rPh>
    <rPh sb="6" eb="8">
      <t>ニンテイ</t>
    </rPh>
    <rPh sb="9" eb="11">
      <t>ジドウ</t>
    </rPh>
    <phoneticPr fontId="1"/>
  </si>
  <si>
    <t>ｂ</t>
    <phoneticPr fontId="1"/>
  </si>
  <si>
    <t>ｃ</t>
    <phoneticPr fontId="1"/>
  </si>
  <si>
    <t>入力
項目</t>
    <rPh sb="0" eb="2">
      <t>ニュウリョク</t>
    </rPh>
    <rPh sb="3" eb="5">
      <t>コウモク</t>
    </rPh>
    <phoneticPr fontId="1"/>
  </si>
  <si>
    <t>選択
項目</t>
    <rPh sb="0" eb="2">
      <t>センタク</t>
    </rPh>
    <rPh sb="3" eb="5">
      <t>コウモク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</si>
  <si>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</si>
  <si>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職員数
（自動計算）</t>
    <rPh sb="0" eb="3">
      <t>ショクインスウ</t>
    </rPh>
    <rPh sb="5" eb="7">
      <t>ジドウ</t>
    </rPh>
    <rPh sb="7" eb="9">
      <t>ケイサン</t>
    </rPh>
    <phoneticPr fontId="1"/>
  </si>
  <si>
    <t>小計（小数点第一位四捨五入）</t>
    <rPh sb="0" eb="2">
      <t>ショウケイ</t>
    </rPh>
    <rPh sb="3" eb="6">
      <t>ショウスウテン</t>
    </rPh>
    <rPh sb="6" eb="7">
      <t>ダイ</t>
    </rPh>
    <rPh sb="7" eb="9">
      <t>イチイ</t>
    </rPh>
    <rPh sb="9" eb="13">
      <t>シシャゴニュウ</t>
    </rPh>
    <phoneticPr fontId="1"/>
  </si>
  <si>
    <t>加算</t>
    <rPh sb="0" eb="2">
      <t>カサン</t>
    </rPh>
    <phoneticPr fontId="1"/>
  </si>
  <si>
    <t xml:space="preserve"> グループの利用子ども数（障害児除く）</t>
    <rPh sb="6" eb="8">
      <t>リヨウ</t>
    </rPh>
    <rPh sb="8" eb="9">
      <t>コ</t>
    </rPh>
    <rPh sb="11" eb="12">
      <t>スウ</t>
    </rPh>
    <rPh sb="13" eb="16">
      <t>ショウガイジ</t>
    </rPh>
    <rPh sb="16" eb="17">
      <t>ノゾ</t>
    </rPh>
    <phoneticPr fontId="1"/>
  </si>
  <si>
    <t xml:space="preserve"> 障害児</t>
    <rPh sb="1" eb="4">
      <t>ショウガイジ</t>
    </rPh>
    <phoneticPr fontId="1"/>
  </si>
  <si>
    <t>障害児保育加算</t>
    <rPh sb="0" eb="3">
      <t>ショウガイジ</t>
    </rPh>
    <rPh sb="3" eb="5">
      <t>ホイク</t>
    </rPh>
    <rPh sb="5" eb="7">
      <t>カサン</t>
    </rPh>
    <phoneticPr fontId="1"/>
  </si>
  <si>
    <t>（参考）加算見込額（円）</t>
    <rPh sb="1" eb="3">
      <t>サンコウ</t>
    </rPh>
    <rPh sb="4" eb="6">
      <t>カサン</t>
    </rPh>
    <rPh sb="6" eb="8">
      <t>ミコ</t>
    </rPh>
    <rPh sb="8" eb="9">
      <t>ガク</t>
    </rPh>
    <rPh sb="10" eb="11">
      <t>エン</t>
    </rPh>
    <phoneticPr fontId="1"/>
  </si>
  <si>
    <t>　家庭的補助者配置</t>
    <rPh sb="1" eb="4">
      <t>カテイテキ</t>
    </rPh>
    <rPh sb="4" eb="7">
      <t>ホジョシャ</t>
    </rPh>
    <rPh sb="7" eb="9">
      <t>ハイチ</t>
    </rPh>
    <phoneticPr fontId="1"/>
  </si>
  <si>
    <t>食事の提供について自園調理又は連携施設
からの搬入以外に方法による減算</t>
    <rPh sb="0" eb="2">
      <t>ショクジ</t>
    </rPh>
    <rPh sb="3" eb="5">
      <t>テイキョウ</t>
    </rPh>
    <rPh sb="9" eb="10">
      <t>ジ</t>
    </rPh>
    <rPh sb="10" eb="11">
      <t>エン</t>
    </rPh>
    <rPh sb="11" eb="13">
      <t>チョウリ</t>
    </rPh>
    <rPh sb="13" eb="14">
      <t>マタ</t>
    </rPh>
    <rPh sb="15" eb="17">
      <t>レンケイ</t>
    </rPh>
    <rPh sb="17" eb="19">
      <t>シセツ</t>
    </rPh>
    <rPh sb="23" eb="25">
      <t>ハンニュウ</t>
    </rPh>
    <rPh sb="25" eb="27">
      <t>イガイ</t>
    </rPh>
    <rPh sb="28" eb="30">
      <t>ホウホウ</t>
    </rPh>
    <rPh sb="33" eb="35">
      <t>ゲンサン</t>
    </rPh>
    <phoneticPr fontId="1"/>
  </si>
  <si>
    <t>ｄ</t>
    <phoneticPr fontId="1"/>
  </si>
  <si>
    <t>加算Ⅲ算定対象人数（1人未満端数　四捨五入）</t>
    <rPh sb="0" eb="2">
      <t>カサン</t>
    </rPh>
    <rPh sb="3" eb="5">
      <t>サンテイ</t>
    </rPh>
    <rPh sb="5" eb="7">
      <t>タイショウ</t>
    </rPh>
    <rPh sb="7" eb="9">
      <t>ニンズウ</t>
    </rPh>
    <rPh sb="11" eb="12">
      <t>ニン</t>
    </rPh>
    <rPh sb="12" eb="14">
      <t>ミマン</t>
    </rPh>
    <rPh sb="14" eb="16">
      <t>ハスウ</t>
    </rPh>
    <rPh sb="17" eb="21">
      <t>シシャゴニュウ</t>
    </rPh>
    <phoneticPr fontId="1"/>
  </si>
  <si>
    <t>円　×　加算Ⅲ算定対象人数</t>
    <rPh sb="0" eb="1">
      <t>エン</t>
    </rPh>
    <rPh sb="4" eb="6">
      <t>カサン</t>
    </rPh>
    <rPh sb="7" eb="9">
      <t>サンテイ</t>
    </rPh>
    <rPh sb="9" eb="11">
      <t>タイショウ</t>
    </rPh>
    <rPh sb="11" eb="13">
      <t>ニンズウ</t>
    </rPh>
    <phoneticPr fontId="1"/>
  </si>
  <si>
    <t>１．加算Ⅲの加算算定対象人数（人）</t>
    <rPh sb="2" eb="4">
      <t>カサン</t>
    </rPh>
    <rPh sb="6" eb="8">
      <t>カサン</t>
    </rPh>
    <rPh sb="8" eb="10">
      <t>サンテイ</t>
    </rPh>
    <rPh sb="10" eb="12">
      <t>タイショウ</t>
    </rPh>
    <rPh sb="12" eb="14">
      <t>ニンズウ</t>
    </rPh>
    <rPh sb="15" eb="16">
      <t>ニン</t>
    </rPh>
    <phoneticPr fontId="1"/>
  </si>
  <si>
    <t>管理者を配置していない場合</t>
    <rPh sb="0" eb="3">
      <t>カンリシャ</t>
    </rPh>
    <rPh sb="4" eb="6">
      <t>ハイチ</t>
    </rPh>
    <rPh sb="11" eb="13">
      <t>バアイ</t>
    </rPh>
    <phoneticPr fontId="1"/>
  </si>
  <si>
    <t>e</t>
    <phoneticPr fontId="1"/>
  </si>
  <si>
    <t>処遇改善等加算Ⅲ　加算Ⅲ算定対象人数計算表</t>
    <rPh sb="0" eb="2">
      <t>ショグウ</t>
    </rPh>
    <rPh sb="2" eb="4">
      <t>カイゼン</t>
    </rPh>
    <rPh sb="4" eb="5">
      <t>トウ</t>
    </rPh>
    <rPh sb="5" eb="7">
      <t>カサン</t>
    </rPh>
    <rPh sb="9" eb="11">
      <t>カサン</t>
    </rPh>
    <rPh sb="12" eb="14">
      <t>サンテイ</t>
    </rPh>
    <rPh sb="14" eb="16">
      <t>タイショウ</t>
    </rPh>
    <rPh sb="16" eb="18">
      <t>ニンズウ</t>
    </rPh>
    <rPh sb="18" eb="20">
      <t>ケイサン</t>
    </rPh>
    <rPh sb="20" eb="21">
      <t>オモテ</t>
    </rPh>
    <phoneticPr fontId="1"/>
  </si>
  <si>
    <t>平均年齢別児童数計算表（認定こども園、保育所等）</t>
    <rPh sb="0" eb="2">
      <t>ヘイキン</t>
    </rPh>
    <rPh sb="2" eb="5">
      <t>ネンレイベツ</t>
    </rPh>
    <rPh sb="5" eb="8">
      <t>ジドウスウ</t>
    </rPh>
    <rPh sb="8" eb="11">
      <t>ケイサンヒョウ</t>
    </rPh>
    <rPh sb="12" eb="14">
      <t>ニン</t>
    </rPh>
    <rPh sb="19" eb="22">
      <t>ホイクショ</t>
    </rPh>
    <rPh sb="22" eb="23">
      <t>トウ</t>
    </rPh>
    <phoneticPr fontId="1"/>
  </si>
  <si>
    <t>・</t>
    <phoneticPr fontId="1"/>
  </si>
  <si>
    <t>児童数は、月初日利用児童数を入力すること。</t>
    <rPh sb="0" eb="3">
      <t>ジドウスウ</t>
    </rPh>
    <rPh sb="5" eb="6">
      <t>ツキ</t>
    </rPh>
    <rPh sb="6" eb="8">
      <t>ショニチ</t>
    </rPh>
    <rPh sb="8" eb="10">
      <t>リヨウ</t>
    </rPh>
    <rPh sb="10" eb="13">
      <t>ジドウスウ</t>
    </rPh>
    <rPh sb="14" eb="16">
      <t>ニュウリョク</t>
    </rPh>
    <phoneticPr fontId="1"/>
  </si>
  <si>
    <t>小規模保育所、事業所内保育事業所については、１，２歳児、０歳児欄に入力すること。</t>
    <rPh sb="0" eb="3">
      <t>ショウキボ</t>
    </rPh>
    <rPh sb="3" eb="6">
      <t>ホイクショ</t>
    </rPh>
    <rPh sb="7" eb="10">
      <t>ジギョウショ</t>
    </rPh>
    <rPh sb="10" eb="11">
      <t>ナイ</t>
    </rPh>
    <rPh sb="11" eb="13">
      <t>ホイク</t>
    </rPh>
    <rPh sb="13" eb="16">
      <t>ジギョウショ</t>
    </rPh>
    <rPh sb="25" eb="27">
      <t>サイジ</t>
    </rPh>
    <rPh sb="29" eb="31">
      <t>サイジ</t>
    </rPh>
    <rPh sb="31" eb="32">
      <t>ラン</t>
    </rPh>
    <rPh sb="33" eb="35">
      <t>ニュウリョク</t>
    </rPh>
    <phoneticPr fontId="1"/>
  </si>
  <si>
    <t>令和５年度に新規開設し、令和４年度実績がない施設・事業所は、この計算表を使用せずに４月の実績数を「②加算Ⅲ算定対象人数計算表」に入力することとする。</t>
    <rPh sb="0" eb="2">
      <t>レイワ</t>
    </rPh>
    <rPh sb="3" eb="5">
      <t>ネンド</t>
    </rPh>
    <rPh sb="6" eb="8">
      <t>シンキ</t>
    </rPh>
    <rPh sb="8" eb="10">
      <t>カイセツ</t>
    </rPh>
    <rPh sb="12" eb="14">
      <t>レイワ</t>
    </rPh>
    <rPh sb="15" eb="17">
      <t>ネンド</t>
    </rPh>
    <rPh sb="17" eb="19">
      <t>ジッセキ</t>
    </rPh>
    <rPh sb="22" eb="24">
      <t>シセツ</t>
    </rPh>
    <rPh sb="25" eb="28">
      <t>ジギョウショ</t>
    </rPh>
    <rPh sb="32" eb="34">
      <t>ケイサン</t>
    </rPh>
    <rPh sb="34" eb="35">
      <t>ヒョウ</t>
    </rPh>
    <rPh sb="36" eb="38">
      <t>シヨウ</t>
    </rPh>
    <rPh sb="42" eb="43">
      <t>ガツ</t>
    </rPh>
    <rPh sb="44" eb="46">
      <t>ジッセキ</t>
    </rPh>
    <rPh sb="46" eb="47">
      <t>スウ</t>
    </rPh>
    <rPh sb="50" eb="52">
      <t>カサン</t>
    </rPh>
    <rPh sb="53" eb="55">
      <t>サンテイ</t>
    </rPh>
    <rPh sb="55" eb="57">
      <t>タイショウ</t>
    </rPh>
    <rPh sb="57" eb="59">
      <t>ニンズウ</t>
    </rPh>
    <rPh sb="59" eb="61">
      <t>ケイサン</t>
    </rPh>
    <rPh sb="61" eb="62">
      <t>ヒョウ</t>
    </rPh>
    <rPh sb="64" eb="66">
      <t>ニュウリョク</t>
    </rPh>
    <phoneticPr fontId="1"/>
  </si>
  <si>
    <t>（１）令和４年度実績</t>
    <phoneticPr fontId="1"/>
  </si>
  <si>
    <t>４年度</t>
    <rPh sb="1" eb="3">
      <t>ネンド</t>
    </rPh>
    <phoneticPr fontId="1"/>
  </si>
  <si>
    <t>平均
児童数</t>
    <rPh sb="0" eb="2">
      <t>ヘイキン</t>
    </rPh>
    <rPh sb="3" eb="6">
      <t>ジドウスウ</t>
    </rPh>
    <phoneticPr fontId="1"/>
  </si>
  <si>
    <t>実績</t>
    <rPh sb="0" eb="2">
      <t>ジッセキ</t>
    </rPh>
    <phoneticPr fontId="1"/>
  </si>
  <si>
    <t>４歳以上児</t>
    <rPh sb="1" eb="2">
      <t>サイ</t>
    </rPh>
    <rPh sb="4" eb="5">
      <t>ジ</t>
    </rPh>
    <phoneticPr fontId="1"/>
  </si>
  <si>
    <t>児童数</t>
    <rPh sb="0" eb="3">
      <t>ジドウスウ</t>
    </rPh>
    <phoneticPr fontId="1"/>
  </si>
  <si>
    <t>伸び率</t>
    <rPh sb="0" eb="1">
      <t>ノ</t>
    </rPh>
    <rPh sb="2" eb="3">
      <t>リツ</t>
    </rPh>
    <phoneticPr fontId="1"/>
  </si>
  <si>
    <t xml:space="preserve"> </t>
    <phoneticPr fontId="1"/>
  </si>
  <si>
    <t>３歳児</t>
    <rPh sb="1" eb="3">
      <t>サイジ</t>
    </rPh>
    <phoneticPr fontId="1"/>
  </si>
  <si>
    <r>
      <t xml:space="preserve">うち満３歳児
</t>
    </r>
    <r>
      <rPr>
        <sz val="8"/>
        <color theme="1"/>
        <rFont val="游ゴシック"/>
        <family val="3"/>
        <charset val="128"/>
        <scheme val="minor"/>
      </rPr>
      <t>(認定こども園のみ)</t>
    </r>
    <rPh sb="2" eb="3">
      <t>マン</t>
    </rPh>
    <rPh sb="4" eb="6">
      <t>サイジ</t>
    </rPh>
    <rPh sb="8" eb="10">
      <t>ニン</t>
    </rPh>
    <phoneticPr fontId="1"/>
  </si>
  <si>
    <t>１，２歳児</t>
    <rPh sb="3" eb="5">
      <t>サイジ</t>
    </rPh>
    <phoneticPr fontId="1"/>
  </si>
  <si>
    <t>０歳児</t>
    <rPh sb="1" eb="3">
      <t>サイジ</t>
    </rPh>
    <phoneticPr fontId="1"/>
  </si>
  <si>
    <t>（２）前年実績による令和５年度見込み年齢別平均児童数</t>
    <rPh sb="3" eb="5">
      <t>ゼンネン</t>
    </rPh>
    <rPh sb="5" eb="7">
      <t>ジッセキ</t>
    </rPh>
    <rPh sb="10" eb="12">
      <t>レイワ</t>
    </rPh>
    <rPh sb="13" eb="15">
      <t>ネンド</t>
    </rPh>
    <rPh sb="15" eb="17">
      <t>ミコ</t>
    </rPh>
    <rPh sb="18" eb="20">
      <t>ネンレイ</t>
    </rPh>
    <rPh sb="20" eb="21">
      <t>ベツ</t>
    </rPh>
    <rPh sb="21" eb="23">
      <t>ヘイキン</t>
    </rPh>
    <rPh sb="23" eb="26">
      <t>ジドウスウ</t>
    </rPh>
    <phoneticPr fontId="1"/>
  </si>
  <si>
    <t>５年度</t>
    <rPh sb="1" eb="3">
      <t>ネンド</t>
    </rPh>
    <phoneticPr fontId="1"/>
  </si>
  <si>
    <t>見込み（４月実績×（１）で算出された伸び率）</t>
    <phoneticPr fontId="1"/>
  </si>
  <si>
    <r>
      <t xml:space="preserve">うち満３歳児
</t>
    </r>
    <r>
      <rPr>
        <sz val="8"/>
        <color theme="1"/>
        <rFont val="游ゴシック"/>
        <family val="3"/>
        <charset val="128"/>
        <scheme val="minor"/>
      </rPr>
      <t>(認定こども園のみ)</t>
    </r>
    <rPh sb="2" eb="3">
      <t>マン</t>
    </rPh>
    <rPh sb="4" eb="6">
      <t>サイジ</t>
    </rPh>
    <phoneticPr fontId="1"/>
  </si>
  <si>
    <t>※各月の初日人数は各施設の面積基準を下回らないこと</t>
    <rPh sb="1" eb="3">
      <t>カクツキ</t>
    </rPh>
    <rPh sb="4" eb="6">
      <t>ショニチ</t>
    </rPh>
    <rPh sb="6" eb="8">
      <t>ニンズウ</t>
    </rPh>
    <rPh sb="9" eb="12">
      <t>カクシセツ</t>
    </rPh>
    <rPh sb="13" eb="15">
      <t>メンセキ</t>
    </rPh>
    <rPh sb="15" eb="17">
      <t>キジュン</t>
    </rPh>
    <rPh sb="18" eb="20">
      <t>シタマワ</t>
    </rPh>
    <phoneticPr fontId="1"/>
  </si>
  <si>
    <t>（３）前年度実績による見込みによりがたい場合の年齢別平均児童数</t>
    <rPh sb="3" eb="6">
      <t>ゼンネンド</t>
    </rPh>
    <rPh sb="6" eb="8">
      <t>ジッセキ</t>
    </rPh>
    <rPh sb="11" eb="13">
      <t>ミコ</t>
    </rPh>
    <rPh sb="20" eb="22">
      <t>バアイ</t>
    </rPh>
    <rPh sb="23" eb="26">
      <t>ネンレイベツ</t>
    </rPh>
    <rPh sb="26" eb="28">
      <t>ヘイキン</t>
    </rPh>
    <rPh sb="28" eb="30">
      <t>ジドウ</t>
    </rPh>
    <rPh sb="30" eb="31">
      <t>スウ</t>
    </rPh>
    <phoneticPr fontId="1"/>
  </si>
  <si>
    <t>見込み</t>
    <phoneticPr fontId="1"/>
  </si>
  <si>
    <t>前年度実績による見込みによりがたい場合、その理由を入力　※（３）の算出結果を使用する場合は入力必須</t>
    <rPh sb="0" eb="3">
      <t>ゼンネンド</t>
    </rPh>
    <rPh sb="3" eb="5">
      <t>ジッセキ</t>
    </rPh>
    <rPh sb="8" eb="10">
      <t>ミコ</t>
    </rPh>
    <rPh sb="17" eb="19">
      <t>バアイ</t>
    </rPh>
    <rPh sb="22" eb="24">
      <t>リユウ</t>
    </rPh>
    <rPh sb="25" eb="27">
      <t>ニュウリョク</t>
    </rPh>
    <rPh sb="33" eb="35">
      <t>サンシュツ</t>
    </rPh>
    <rPh sb="35" eb="37">
      <t>ケッカ</t>
    </rPh>
    <rPh sb="38" eb="40">
      <t>シヨウ</t>
    </rPh>
    <rPh sb="42" eb="44">
      <t>バアイ</t>
    </rPh>
    <rPh sb="45" eb="47">
      <t>ニュウリョク</t>
    </rPh>
    <rPh sb="47" eb="49">
      <t>ヒッス</t>
    </rPh>
    <phoneticPr fontId="1"/>
  </si>
  <si>
    <t>〇</t>
    <phoneticPr fontId="25"/>
  </si>
  <si>
    <t>有</t>
    <rPh sb="0" eb="1">
      <t>ア</t>
    </rPh>
    <phoneticPr fontId="25"/>
  </si>
  <si>
    <t>無</t>
    <rPh sb="0" eb="1">
      <t>ナシ</t>
    </rPh>
    <phoneticPr fontId="25"/>
  </si>
  <si>
    <t>横浜市長</t>
    <rPh sb="0" eb="3">
      <t>ヨコハマシ</t>
    </rPh>
    <rPh sb="3" eb="4">
      <t>チョウ</t>
    </rPh>
    <phoneticPr fontId="25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</si>
  <si>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</si>
  <si>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市町村名</t>
    <rPh sb="0" eb="3">
      <t>シチョウソン</t>
    </rPh>
    <rPh sb="3" eb="4">
      <t>メイ</t>
    </rPh>
    <phoneticPr fontId="25"/>
  </si>
  <si>
    <t>横浜市</t>
    <rPh sb="0" eb="3">
      <t>ヨコハマシ</t>
    </rPh>
    <phoneticPr fontId="1"/>
  </si>
  <si>
    <t>区</t>
    <rPh sb="0" eb="1">
      <t>ク</t>
    </rPh>
    <phoneticPr fontId="1"/>
  </si>
  <si>
    <t>施設・事業種別</t>
    <rPh sb="0" eb="2">
      <t>シセツ</t>
    </rPh>
    <rPh sb="3" eb="5">
      <t>ジギョウ</t>
    </rPh>
    <rPh sb="5" eb="7">
      <t>シュベツ</t>
    </rPh>
    <phoneticPr fontId="25"/>
  </si>
  <si>
    <t>施設・事業所番号</t>
    <rPh sb="0" eb="2">
      <t>シセツ</t>
    </rPh>
    <rPh sb="3" eb="6">
      <t>ジギョウショ</t>
    </rPh>
    <rPh sb="6" eb="8">
      <t>バンゴウ</t>
    </rPh>
    <phoneticPr fontId="25"/>
  </si>
  <si>
    <t>施設・事業所名</t>
    <rPh sb="0" eb="2">
      <t>シセツ</t>
    </rPh>
    <rPh sb="3" eb="6">
      <t>ジギョウショ</t>
    </rPh>
    <rPh sb="6" eb="7">
      <t>メイ</t>
    </rPh>
    <phoneticPr fontId="25"/>
  </si>
  <si>
    <t>代表者職・氏名</t>
    <rPh sb="0" eb="4">
      <t>ダイヒョウシャショク</t>
    </rPh>
    <rPh sb="5" eb="7">
      <t>シメイ</t>
    </rPh>
    <phoneticPr fontId="25"/>
  </si>
  <si>
    <t>当該年度の処遇改善等加算Ⅲに係る加算算定対象人数等の認定について、次のとおり申請します。</t>
    <rPh sb="0" eb="2">
      <t>トウガイ</t>
    </rPh>
    <rPh sb="2" eb="4">
      <t>ネンド</t>
    </rPh>
    <rPh sb="5" eb="10">
      <t>ショグウカイゼントウ</t>
    </rPh>
    <rPh sb="10" eb="12">
      <t>カサン</t>
    </rPh>
    <rPh sb="14" eb="15">
      <t>カカ</t>
    </rPh>
    <rPh sb="16" eb="18">
      <t>カサン</t>
    </rPh>
    <rPh sb="18" eb="20">
      <t>サンテイ</t>
    </rPh>
    <rPh sb="20" eb="22">
      <t>タイショウ</t>
    </rPh>
    <rPh sb="22" eb="24">
      <t>ニンズウ</t>
    </rPh>
    <rPh sb="24" eb="25">
      <t>トウ</t>
    </rPh>
    <rPh sb="26" eb="28">
      <t>ニンテイ</t>
    </rPh>
    <rPh sb="33" eb="34">
      <t>ツギ</t>
    </rPh>
    <rPh sb="38" eb="40">
      <t>シンセイ</t>
    </rPh>
    <phoneticPr fontId="1"/>
  </si>
  <si>
    <t>(1) 処遇改善等加算Ⅲの要件について</t>
    <rPh sb="4" eb="9">
      <t>ショグウカイゼントウ</t>
    </rPh>
    <rPh sb="9" eb="11">
      <t>カサン</t>
    </rPh>
    <rPh sb="13" eb="15">
      <t>ヨウケン</t>
    </rPh>
    <phoneticPr fontId="25"/>
  </si>
  <si>
    <t>次の内容について、「該当」「非該当」のいずれかを選択してください。</t>
    <rPh sb="0" eb="1">
      <t>ツギ</t>
    </rPh>
    <rPh sb="2" eb="4">
      <t>ナイヨウ</t>
    </rPh>
    <rPh sb="10" eb="12">
      <t>ガイトウ</t>
    </rPh>
    <rPh sb="14" eb="17">
      <t>ヒガイトウ</t>
    </rPh>
    <rPh sb="24" eb="26">
      <t>センタク</t>
    </rPh>
    <phoneticPr fontId="25"/>
  </si>
  <si>
    <t>処遇改善等加算Ⅲによる賃金改善に係る計画の具体的内容を職員に周知している</t>
    <phoneticPr fontId="25"/>
  </si>
  <si>
    <t>該当</t>
  </si>
  <si>
    <t>加算額の算定に用いる職員数について</t>
    <rPh sb="0" eb="3">
      <t>カサンガク</t>
    </rPh>
    <rPh sb="4" eb="6">
      <t>サンテイ</t>
    </rPh>
    <rPh sb="7" eb="8">
      <t>モチ</t>
    </rPh>
    <rPh sb="10" eb="12">
      <t>ショクイン</t>
    </rPh>
    <rPh sb="12" eb="13">
      <t>スウ</t>
    </rPh>
    <phoneticPr fontId="25"/>
  </si>
  <si>
    <t>人</t>
    <rPh sb="0" eb="1">
      <t>ニン</t>
    </rPh>
    <phoneticPr fontId="25"/>
  </si>
  <si>
    <t>(2) 向上支援費加算Ⅲの適用について</t>
    <rPh sb="4" eb="6">
      <t>コウジョウ</t>
    </rPh>
    <rPh sb="6" eb="9">
      <t>シエンピ</t>
    </rPh>
    <rPh sb="9" eb="11">
      <t>カサン</t>
    </rPh>
    <rPh sb="13" eb="15">
      <t>テキヨウ</t>
    </rPh>
    <phoneticPr fontId="25"/>
  </si>
  <si>
    <t>　【保育所、認定こども園（２・３号）、小規模保育事業Ａ・Ｂ型、事業所内保育事業Ａ型のみ】</t>
    <rPh sb="2" eb="4">
      <t>ホイク</t>
    </rPh>
    <rPh sb="4" eb="5">
      <t>ジョ</t>
    </rPh>
    <rPh sb="6" eb="8">
      <t>ニンテイ</t>
    </rPh>
    <rPh sb="11" eb="12">
      <t>エン</t>
    </rPh>
    <rPh sb="16" eb="17">
      <t>ゴウ</t>
    </rPh>
    <rPh sb="19" eb="22">
      <t>ショウキボ</t>
    </rPh>
    <rPh sb="22" eb="24">
      <t>ホイク</t>
    </rPh>
    <rPh sb="24" eb="26">
      <t>ジギョウ</t>
    </rPh>
    <rPh sb="29" eb="30">
      <t>ガタ</t>
    </rPh>
    <rPh sb="31" eb="34">
      <t>ジギョウショ</t>
    </rPh>
    <rPh sb="34" eb="35">
      <t>ナイ</t>
    </rPh>
    <rPh sb="35" eb="37">
      <t>ホイク</t>
    </rPh>
    <rPh sb="37" eb="39">
      <t>ジギョウ</t>
    </rPh>
    <rPh sb="40" eb="41">
      <t>カタ</t>
    </rPh>
    <phoneticPr fontId="25"/>
  </si>
  <si>
    <t>向上支援費加算Ⅲの適用</t>
    <rPh sb="0" eb="2">
      <t>コウジョウ</t>
    </rPh>
    <rPh sb="2" eb="5">
      <t>シエンピ</t>
    </rPh>
    <rPh sb="5" eb="7">
      <t>カサン</t>
    </rPh>
    <rPh sb="9" eb="11">
      <t>テキヨウ</t>
    </rPh>
    <phoneticPr fontId="25"/>
  </si>
  <si>
    <t>※</t>
    <phoneticPr fontId="1"/>
  </si>
  <si>
    <t>(1)の要件が「非該当」の場合、(2)の適用については選択できません。</t>
    <phoneticPr fontId="1"/>
  </si>
  <si>
    <t>令和５年度　加算算定対象人数等認定申請書（処遇改善等加算Ⅲ及び向上支援費加算Ⅲ）</t>
    <rPh sb="0" eb="2">
      <t>レイワ</t>
    </rPh>
    <rPh sb="3" eb="4">
      <t>ネン</t>
    </rPh>
    <rPh sb="4" eb="5">
      <t>ド</t>
    </rPh>
    <rPh sb="6" eb="8">
      <t>カサン</t>
    </rPh>
    <rPh sb="8" eb="10">
      <t>サンテイ</t>
    </rPh>
    <rPh sb="10" eb="12">
      <t>タイショウ</t>
    </rPh>
    <rPh sb="12" eb="14">
      <t>ニンズウ</t>
    </rPh>
    <rPh sb="14" eb="15">
      <t>トウ</t>
    </rPh>
    <rPh sb="15" eb="17">
      <t>ニンテイ</t>
    </rPh>
    <rPh sb="17" eb="20">
      <t>シンセイショ</t>
    </rPh>
    <rPh sb="21" eb="23">
      <t>ショグウ</t>
    </rPh>
    <rPh sb="23" eb="25">
      <t>カイゼン</t>
    </rPh>
    <rPh sb="25" eb="26">
      <t>トウ</t>
    </rPh>
    <rPh sb="26" eb="28">
      <t>カサン</t>
    </rPh>
    <rPh sb="29" eb="30">
      <t>オヨ</t>
    </rPh>
    <rPh sb="31" eb="36">
      <t>コウジョウシエンピ</t>
    </rPh>
    <rPh sb="36" eb="38">
      <t>カサン</t>
    </rPh>
    <phoneticPr fontId="25"/>
  </si>
  <si>
    <t>市町村名</t>
    <rPh sb="0" eb="3">
      <t>シチョウソン</t>
    </rPh>
    <rPh sb="3" eb="4">
      <t>メイ</t>
    </rPh>
    <phoneticPr fontId="1"/>
  </si>
  <si>
    <t>施設・事業種別</t>
    <rPh sb="0" eb="2">
      <t>シセツ</t>
    </rPh>
    <rPh sb="3" eb="7">
      <t>ジギョウシュベツ</t>
    </rPh>
    <phoneticPr fontId="1"/>
  </si>
  <si>
    <t>施設・事業所番号</t>
    <rPh sb="0" eb="2">
      <t>シセツ</t>
    </rPh>
    <rPh sb="3" eb="6">
      <t>ジギョウショ</t>
    </rPh>
    <rPh sb="6" eb="8">
      <t>バンゴウ</t>
    </rPh>
    <phoneticPr fontId="1"/>
  </si>
  <si>
    <t>施設・事業所名</t>
    <rPh sb="0" eb="2">
      <t>シセツ</t>
    </rPh>
    <rPh sb="3" eb="7">
      <t>ジギョウショメイ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</si>
  <si>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</si>
  <si>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小規模保育事業Ｃ型</t>
    <rPh sb="0" eb="7">
      <t>ショウキボホイクジギョウ</t>
    </rPh>
    <rPh sb="8" eb="9">
      <t>カタ</t>
    </rPh>
    <phoneticPr fontId="1"/>
  </si>
  <si>
    <t>小規模保育事業
Ｃ型</t>
    <rPh sb="0" eb="7">
      <t>ショウキボホイクジギョウ</t>
    </rPh>
    <rPh sb="9" eb="10">
      <t>カタ</t>
    </rPh>
    <phoneticPr fontId="1"/>
  </si>
  <si>
    <t>栄養管理加算（Ａ：配置）</t>
    <rPh sb="0" eb="2">
      <t>エイヨウ</t>
    </rPh>
    <rPh sb="2" eb="4">
      <t>カンリ</t>
    </rPh>
    <rPh sb="4" eb="6">
      <t>カサン</t>
    </rPh>
    <phoneticPr fontId="1"/>
  </si>
  <si>
    <t>※児童数には、
　「①平均年齢別児童数計算表」により
　計算した平均児童数を入力すること。</t>
    <phoneticPr fontId="1"/>
  </si>
  <si>
    <t>なし</t>
  </si>
  <si>
    <t>加算Ⅲ算定対象人数</t>
    <rPh sb="0" eb="2">
      <t>カサン</t>
    </rPh>
    <rPh sb="3" eb="5">
      <t>サンテイ</t>
    </rPh>
    <rPh sb="5" eb="7">
      <t>タイショウ</t>
    </rPh>
    <rPh sb="7" eb="9">
      <t>ニンズウ</t>
    </rPh>
    <phoneticPr fontId="25"/>
  </si>
  <si>
    <t xml:space="preserve"> 児童数</t>
    <rPh sb="1" eb="4">
      <t>ジドウスウ</t>
    </rPh>
    <phoneticPr fontId="1"/>
  </si>
  <si>
    <t>第８号様式</t>
    <rPh sb="0" eb="1">
      <t>ダイ</t>
    </rPh>
    <rPh sb="2" eb="3">
      <t>ゴウ</t>
    </rPh>
    <rPh sb="3" eb="5">
      <t>ヨウシキ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</si>
</sst>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_);[Red]\(0\)"/>
    <numFmt numFmtId="177" formatCode="0.0_);[Red]\(0.0\)"/>
    <numFmt numFmtId="178" formatCode="0.00_);[Red]\(0.00\)"/>
    <numFmt numFmtId="179" formatCode="0.0_ ;[Red]\-0.0\ "/>
    <numFmt numFmtId="180" formatCode="#,##0&quot;月&quot;\ "/>
    <numFmt numFmtId="181" formatCode="#,##0&quot;人&quot;\ "/>
    <numFmt numFmtId="182" formatCode="0.00_ "/>
    <numFmt numFmtId="183" formatCode="#,##0.0&quot;人&quot;\ "/>
  </numFmts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2" tint="-0.249977111117893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color theme="2" tint="-0.249977111117893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12"/>
      <name val="HGｺﾞｼｯｸE"/>
      <family val="3"/>
      <charset val="128"/>
    </font>
    <font>
      <b/>
      <sz val="12"/>
      <name val="HGｺﾞｼｯｸM"/>
      <family val="3"/>
      <charset val="128"/>
    </font>
    <font>
      <u/>
      <sz val="12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0FF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FEA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1" tint="0.34998626667073579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343">
    <xf numFmtId="0" fontId="0" fillId="0" borderId="0" xfId="0">
      <alignment vertical="center"/>
    </xf>
    <xf numFmtId="176" fontId="3" fillId="5" borderId="1" xfId="0" applyNumberFormat="1" applyFont="1" applyFill="1" applyBorder="1" applyAlignment="1" applyProtection="1">
      <alignment horizontal="right" vertical="center"/>
      <protection locked="0"/>
    </xf>
    <xf numFmtId="176" fontId="3" fillId="5" borderId="48" xfId="0" applyNumberFormat="1" applyFont="1" applyFill="1" applyBorder="1" applyAlignment="1" applyProtection="1">
      <alignment horizontal="right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6" fontId="3" fillId="0" borderId="24" xfId="0" applyNumberFormat="1" applyFont="1" applyBorder="1" applyProtection="1">
      <alignment vertical="center"/>
    </xf>
    <xf numFmtId="178" fontId="7" fillId="2" borderId="36" xfId="0" applyNumberFormat="1" applyFont="1" applyFill="1" applyBorder="1" applyProtection="1">
      <alignment vertical="center"/>
    </xf>
    <xf numFmtId="176" fontId="3" fillId="0" borderId="47" xfId="0" applyNumberFormat="1" applyFont="1" applyFill="1" applyBorder="1" applyProtection="1">
      <alignment vertical="center"/>
    </xf>
    <xf numFmtId="0" fontId="3" fillId="4" borderId="31" xfId="0" applyFont="1" applyFill="1" applyBorder="1" applyAlignment="1" applyProtection="1">
      <alignment horizontal="center" vertical="center"/>
      <protection locked="0"/>
    </xf>
    <xf numFmtId="0" fontId="3" fillId="4" borderId="39" xfId="0" applyFont="1" applyFill="1" applyBorder="1" applyAlignment="1" applyProtection="1">
      <alignment horizontal="center" vertical="center"/>
      <protection locked="0"/>
    </xf>
    <xf numFmtId="178" fontId="7" fillId="2" borderId="27" xfId="0" applyNumberFormat="1" applyFont="1" applyFill="1" applyBorder="1" applyProtection="1">
      <alignment vertical="center"/>
    </xf>
    <xf numFmtId="178" fontId="7" fillId="0" borderId="32" xfId="0" applyNumberFormat="1" applyFont="1" applyFill="1" applyBorder="1" applyProtection="1">
      <alignment vertical="center"/>
    </xf>
    <xf numFmtId="177" fontId="9" fillId="0" borderId="49" xfId="0" applyNumberFormat="1" applyFont="1" applyFill="1" applyBorder="1" applyProtection="1">
      <alignment vertical="center"/>
    </xf>
    <xf numFmtId="178" fontId="7" fillId="0" borderId="40" xfId="0" applyNumberFormat="1" applyFont="1" applyFill="1" applyBorder="1" applyProtection="1">
      <alignment vertical="center"/>
    </xf>
    <xf numFmtId="177" fontId="9" fillId="0" borderId="41" xfId="0" applyNumberFormat="1" applyFont="1" applyFill="1" applyBorder="1" applyProtection="1">
      <alignment vertical="center"/>
    </xf>
    <xf numFmtId="178" fontId="7" fillId="2" borderId="40" xfId="0" applyNumberFormat="1" applyFont="1" applyFill="1" applyBorder="1" applyProtection="1">
      <alignment vertical="center"/>
    </xf>
    <xf numFmtId="178" fontId="7" fillId="0" borderId="25" xfId="0" applyNumberFormat="1" applyFont="1" applyFill="1" applyBorder="1" applyProtection="1">
      <alignment vertical="center"/>
    </xf>
    <xf numFmtId="177" fontId="3" fillId="0" borderId="42" xfId="0" applyNumberFormat="1" applyFont="1" applyFill="1" applyBorder="1" applyProtection="1">
      <alignment vertical="center"/>
    </xf>
    <xf numFmtId="178" fontId="7" fillId="0" borderId="15" xfId="0" applyNumberFormat="1" applyFont="1" applyBorder="1" applyProtection="1">
      <alignment vertical="center"/>
    </xf>
    <xf numFmtId="178" fontId="12" fillId="0" borderId="8" xfId="0" applyNumberFormat="1" applyFont="1" applyBorder="1" applyProtection="1">
      <alignment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77" fontId="9" fillId="2" borderId="41" xfId="0" applyNumberFormat="1" applyFont="1" applyFill="1" applyBorder="1" applyProtection="1">
      <alignment vertical="center"/>
    </xf>
    <xf numFmtId="177" fontId="9" fillId="2" borderId="37" xfId="0" applyNumberFormat="1" applyFont="1" applyFill="1" applyBorder="1" applyProtection="1">
      <alignment vertical="center"/>
    </xf>
    <xf numFmtId="177" fontId="5" fillId="2" borderId="18" xfId="0" applyNumberFormat="1" applyFont="1" applyFill="1" applyBorder="1" applyProtection="1">
      <alignment vertical="center"/>
    </xf>
    <xf numFmtId="177" fontId="9" fillId="2" borderId="28" xfId="0" applyNumberFormat="1" applyFont="1" applyFill="1" applyBorder="1" applyProtection="1">
      <alignment vertical="center"/>
    </xf>
    <xf numFmtId="178" fontId="7" fillId="0" borderId="24" xfId="0" applyNumberFormat="1" applyFont="1" applyBorder="1" applyProtection="1">
      <alignment vertical="center"/>
    </xf>
    <xf numFmtId="178" fontId="7" fillId="0" borderId="23" xfId="0" applyNumberFormat="1" applyFont="1" applyBorder="1" applyProtection="1">
      <alignment vertical="center"/>
    </xf>
    <xf numFmtId="0" fontId="16" fillId="0" borderId="0" xfId="0" applyFont="1" applyProtection="1">
      <alignment vertical="center"/>
      <protection locked="0"/>
    </xf>
    <xf numFmtId="181" fontId="16" fillId="7" borderId="58" xfId="0" applyNumberFormat="1" applyFont="1" applyFill="1" applyBorder="1" applyProtection="1">
      <alignment vertical="center"/>
      <protection locked="0"/>
    </xf>
    <xf numFmtId="181" fontId="16" fillId="7" borderId="59" xfId="0" applyNumberFormat="1" applyFont="1" applyFill="1" applyBorder="1" applyProtection="1">
      <alignment vertical="center"/>
      <protection locked="0"/>
    </xf>
    <xf numFmtId="181" fontId="16" fillId="7" borderId="60" xfId="0" applyNumberFormat="1" applyFont="1" applyFill="1" applyBorder="1" applyProtection="1">
      <alignment vertical="center"/>
      <protection locked="0"/>
    </xf>
    <xf numFmtId="181" fontId="19" fillId="6" borderId="28" xfId="0" applyNumberFormat="1" applyFont="1" applyFill="1" applyBorder="1" applyProtection="1">
      <alignment vertical="center"/>
    </xf>
    <xf numFmtId="182" fontId="16" fillId="6" borderId="31" xfId="0" applyNumberFormat="1" applyFont="1" applyFill="1" applyBorder="1" applyProtection="1">
      <alignment vertical="center"/>
    </xf>
    <xf numFmtId="182" fontId="16" fillId="6" borderId="62" xfId="0" applyNumberFormat="1" applyFont="1" applyFill="1" applyBorder="1" applyProtection="1">
      <alignment vertical="center"/>
    </xf>
    <xf numFmtId="182" fontId="16" fillId="6" borderId="69" xfId="0" applyNumberFormat="1" applyFont="1" applyFill="1" applyBorder="1" applyProtection="1">
      <alignment vertical="center"/>
    </xf>
    <xf numFmtId="182" fontId="16" fillId="6" borderId="70" xfId="0" applyNumberFormat="1" applyFont="1" applyFill="1" applyBorder="1" applyProtection="1">
      <alignment vertical="center"/>
    </xf>
    <xf numFmtId="181" fontId="16" fillId="6" borderId="74" xfId="0" applyNumberFormat="1" applyFont="1" applyFill="1" applyBorder="1" applyProtection="1">
      <alignment vertical="center"/>
    </xf>
    <xf numFmtId="181" fontId="19" fillId="6" borderId="77" xfId="0" applyNumberFormat="1" applyFont="1" applyFill="1" applyBorder="1" applyProtection="1">
      <alignment vertical="center"/>
    </xf>
    <xf numFmtId="181" fontId="16" fillId="6" borderId="9" xfId="0" applyNumberFormat="1" applyFont="1" applyFill="1" applyBorder="1" applyProtection="1">
      <alignment vertical="center"/>
    </xf>
    <xf numFmtId="181" fontId="16" fillId="6" borderId="2" xfId="0" applyNumberFormat="1" applyFont="1" applyFill="1" applyBorder="1" applyProtection="1">
      <alignment vertical="center"/>
    </xf>
    <xf numFmtId="181" fontId="16" fillId="6" borderId="85" xfId="0" applyNumberFormat="1" applyFont="1" applyFill="1" applyBorder="1" applyProtection="1">
      <alignment vertical="center"/>
    </xf>
    <xf numFmtId="181" fontId="16" fillId="6" borderId="86" xfId="0" applyNumberFormat="1" applyFont="1" applyFill="1" applyBorder="1" applyProtection="1">
      <alignment vertical="center"/>
    </xf>
    <xf numFmtId="181" fontId="16" fillId="6" borderId="89" xfId="0" applyNumberFormat="1" applyFont="1" applyFill="1" applyBorder="1" applyProtection="1">
      <alignment vertical="center"/>
    </xf>
    <xf numFmtId="181" fontId="16" fillId="6" borderId="87" xfId="0" applyNumberFormat="1" applyFont="1" applyFill="1" applyBorder="1" applyProtection="1">
      <alignment vertical="center"/>
    </xf>
    <xf numFmtId="181" fontId="16" fillId="6" borderId="92" xfId="0" applyNumberFormat="1" applyFont="1" applyFill="1" applyBorder="1" applyProtection="1">
      <alignment vertical="center"/>
    </xf>
    <xf numFmtId="181" fontId="19" fillId="6" borderId="23" xfId="0" applyNumberFormat="1" applyFont="1" applyFill="1" applyBorder="1" applyProtection="1">
      <alignment vertical="center"/>
    </xf>
    <xf numFmtId="181" fontId="16" fillId="7" borderId="95" xfId="0" applyNumberFormat="1" applyFont="1" applyFill="1" applyBorder="1" applyProtection="1">
      <alignment vertical="center"/>
      <protection locked="0"/>
    </xf>
    <xf numFmtId="181" fontId="16" fillId="7" borderId="2" xfId="0" applyNumberFormat="1" applyFont="1" applyFill="1" applyBorder="1" applyProtection="1">
      <alignment vertical="center"/>
      <protection locked="0"/>
    </xf>
    <xf numFmtId="181" fontId="16" fillId="7" borderId="85" xfId="0" applyNumberFormat="1" applyFont="1" applyFill="1" applyBorder="1" applyProtection="1">
      <alignment vertical="center"/>
      <protection locked="0"/>
    </xf>
    <xf numFmtId="181" fontId="19" fillId="6" borderId="47" xfId="0" applyNumberFormat="1" applyFont="1" applyFill="1" applyBorder="1" applyProtection="1">
      <alignment vertical="center"/>
    </xf>
    <xf numFmtId="181" fontId="16" fillId="7" borderId="96" xfId="0" applyNumberFormat="1" applyFont="1" applyFill="1" applyBorder="1" applyProtection="1">
      <alignment vertical="center"/>
      <protection locked="0"/>
    </xf>
    <xf numFmtId="181" fontId="16" fillId="7" borderId="89" xfId="0" applyNumberFormat="1" applyFont="1" applyFill="1" applyBorder="1" applyProtection="1">
      <alignment vertical="center"/>
      <protection locked="0"/>
    </xf>
    <xf numFmtId="181" fontId="16" fillId="7" borderId="87" xfId="0" applyNumberFormat="1" applyFont="1" applyFill="1" applyBorder="1" applyProtection="1">
      <alignment vertical="center"/>
      <protection locked="0"/>
    </xf>
    <xf numFmtId="181" fontId="19" fillId="6" borderId="90" xfId="0" applyNumberFormat="1" applyFont="1" applyFill="1" applyBorder="1" applyProtection="1">
      <alignment vertical="center"/>
    </xf>
    <xf numFmtId="0" fontId="23" fillId="0" borderId="0" xfId="2" applyFont="1">
      <alignment vertical="center"/>
    </xf>
    <xf numFmtId="0" fontId="23" fillId="0" borderId="0" xfId="0" applyFont="1">
      <alignment vertical="center"/>
    </xf>
    <xf numFmtId="177" fontId="5" fillId="2" borderId="17" xfId="0" applyNumberFormat="1" applyFont="1" applyFill="1" applyBorder="1" applyProtection="1">
      <alignment vertical="center"/>
    </xf>
    <xf numFmtId="177" fontId="3" fillId="2" borderId="17" xfId="0" applyNumberFormat="1" applyFont="1" applyFill="1" applyBorder="1" applyProtection="1">
      <alignment vertical="center"/>
    </xf>
    <xf numFmtId="179" fontId="3" fillId="2" borderId="16" xfId="0" applyNumberFormat="1" applyFont="1" applyFill="1" applyBorder="1" applyProtection="1">
      <alignment vertical="center"/>
    </xf>
    <xf numFmtId="179" fontId="3" fillId="2" borderId="49" xfId="0" applyNumberFormat="1" applyFont="1" applyFill="1" applyBorder="1" applyProtection="1">
      <alignment vertical="center"/>
    </xf>
    <xf numFmtId="177" fontId="5" fillId="2" borderId="12" xfId="0" applyNumberFormat="1" applyFont="1" applyFill="1" applyBorder="1" applyProtection="1">
      <alignment vertical="center"/>
    </xf>
    <xf numFmtId="177" fontId="10" fillId="2" borderId="7" xfId="0" applyNumberFormat="1" applyFont="1" applyFill="1" applyBorder="1" applyProtection="1">
      <alignment vertical="center"/>
    </xf>
    <xf numFmtId="181" fontId="19" fillId="6" borderId="83" xfId="0" applyNumberFormat="1" applyFont="1" applyFill="1" applyBorder="1" applyProtection="1">
      <alignment vertical="center"/>
    </xf>
    <xf numFmtId="181" fontId="19" fillId="6" borderId="88" xfId="0" applyNumberFormat="1" applyFont="1" applyFill="1" applyBorder="1" applyProtection="1">
      <alignment vertical="center"/>
    </xf>
    <xf numFmtId="181" fontId="19" fillId="3" borderId="93" xfId="0" applyNumberFormat="1" applyFont="1" applyFill="1" applyBorder="1" applyProtection="1">
      <alignment vertical="center"/>
    </xf>
    <xf numFmtId="38" fontId="13" fillId="0" borderId="1" xfId="1" applyFont="1" applyFill="1" applyBorder="1" applyAlignment="1" applyProtection="1">
      <alignment vertical="center"/>
    </xf>
    <xf numFmtId="181" fontId="32" fillId="7" borderId="83" xfId="0" applyNumberFormat="1" applyFont="1" applyFill="1" applyBorder="1" applyProtection="1">
      <alignment vertical="center"/>
      <protection locked="0"/>
    </xf>
    <xf numFmtId="181" fontId="32" fillId="7" borderId="88" xfId="0" applyNumberFormat="1" applyFont="1" applyFill="1" applyBorder="1" applyProtection="1">
      <alignment vertical="center"/>
      <protection locked="0"/>
    </xf>
    <xf numFmtId="0" fontId="16" fillId="0" borderId="0" xfId="0" applyFont="1" applyProtection="1">
      <alignment vertical="center"/>
    </xf>
    <xf numFmtId="0" fontId="15" fillId="0" borderId="0" xfId="0" applyFo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180" fontId="16" fillId="0" borderId="53" xfId="0" applyNumberFormat="1" applyFont="1" applyBorder="1" applyAlignment="1" applyProtection="1">
      <alignment horizontal="center" vertical="center"/>
    </xf>
    <xf numFmtId="180" fontId="16" fillId="0" borderId="54" xfId="0" applyNumberFormat="1" applyFont="1" applyBorder="1" applyAlignment="1" applyProtection="1">
      <alignment horizontal="center" vertical="center"/>
    </xf>
    <xf numFmtId="180" fontId="16" fillId="0" borderId="55" xfId="0" applyNumberFormat="1" applyFont="1" applyBorder="1" applyAlignment="1" applyProtection="1">
      <alignment horizontal="center" vertical="center"/>
    </xf>
    <xf numFmtId="0" fontId="16" fillId="0" borderId="26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16" fillId="0" borderId="35" xfId="0" applyFont="1" applyBorder="1" applyAlignment="1" applyProtection="1">
      <alignment horizontal="center" vertical="center"/>
    </xf>
    <xf numFmtId="0" fontId="16" fillId="0" borderId="73" xfId="0" applyFont="1" applyBorder="1" applyAlignment="1" applyProtection="1">
      <alignment horizontal="center" vertical="center"/>
    </xf>
    <xf numFmtId="181" fontId="16" fillId="0" borderId="75" xfId="0" applyNumberFormat="1" applyFont="1" applyFill="1" applyBorder="1" applyProtection="1">
      <alignment vertical="center"/>
    </xf>
    <xf numFmtId="181" fontId="16" fillId="0" borderId="76" xfId="0" applyNumberFormat="1" applyFont="1" applyFill="1" applyBorder="1" applyProtection="1">
      <alignment vertical="center"/>
    </xf>
    <xf numFmtId="181" fontId="19" fillId="0" borderId="49" xfId="0" applyNumberFormat="1" applyFont="1" applyBorder="1" applyProtection="1">
      <alignment vertical="center"/>
    </xf>
    <xf numFmtId="181" fontId="19" fillId="0" borderId="37" xfId="0" applyNumberFormat="1" applyFont="1" applyBorder="1" applyProtection="1">
      <alignment vertical="center"/>
    </xf>
    <xf numFmtId="0" fontId="16" fillId="0" borderId="61" xfId="0" applyFont="1" applyBorder="1" applyProtection="1">
      <alignment vertical="center"/>
    </xf>
    <xf numFmtId="0" fontId="16" fillId="0" borderId="68" xfId="0" applyFont="1" applyBorder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Protection="1">
      <alignment vertical="center"/>
    </xf>
    <xf numFmtId="182" fontId="16" fillId="0" borderId="0" xfId="0" applyNumberFormat="1" applyFont="1" applyFill="1" applyBorder="1" applyProtection="1">
      <alignment vertical="center"/>
    </xf>
    <xf numFmtId="0" fontId="18" fillId="0" borderId="0" xfId="0" applyFont="1" applyFill="1" applyProtection="1">
      <alignment vertical="center"/>
    </xf>
    <xf numFmtId="0" fontId="16" fillId="0" borderId="0" xfId="0" applyFont="1" applyFill="1" applyProtection="1">
      <alignment vertical="center"/>
    </xf>
    <xf numFmtId="0" fontId="16" fillId="0" borderId="78" xfId="0" applyFont="1" applyFill="1" applyBorder="1" applyAlignment="1" applyProtection="1">
      <alignment horizontal="center" vertical="center"/>
    </xf>
    <xf numFmtId="180" fontId="16" fillId="0" borderId="79" xfId="0" applyNumberFormat="1" applyFont="1" applyBorder="1" applyAlignment="1" applyProtection="1">
      <alignment horizontal="center" vertical="center"/>
    </xf>
    <xf numFmtId="180" fontId="16" fillId="0" borderId="80" xfId="0" applyNumberFormat="1" applyFont="1" applyBorder="1" applyAlignment="1" applyProtection="1">
      <alignment horizontal="center" vertical="center"/>
    </xf>
    <xf numFmtId="180" fontId="16" fillId="0" borderId="81" xfId="0" applyNumberFormat="1" applyFont="1" applyBorder="1" applyAlignment="1" applyProtection="1">
      <alignment horizontal="center" vertical="center"/>
    </xf>
    <xf numFmtId="0" fontId="16" fillId="8" borderId="83" xfId="0" applyFont="1" applyFill="1" applyBorder="1" applyAlignment="1" applyProtection="1">
      <alignment horizontal="center" vertical="center"/>
    </xf>
    <xf numFmtId="0" fontId="16" fillId="0" borderId="60" xfId="0" applyFont="1" applyBorder="1" applyAlignment="1" applyProtection="1">
      <alignment horizontal="center" vertical="center"/>
    </xf>
    <xf numFmtId="0" fontId="16" fillId="0" borderId="85" xfId="0" applyFont="1" applyBorder="1" applyAlignment="1" applyProtection="1">
      <alignment horizontal="center" vertical="center"/>
    </xf>
    <xf numFmtId="0" fontId="16" fillId="0" borderId="64" xfId="0" applyFont="1" applyBorder="1" applyProtection="1">
      <alignment vertical="center"/>
    </xf>
    <xf numFmtId="0" fontId="16" fillId="0" borderId="2" xfId="0" applyFont="1" applyBorder="1" applyAlignment="1" applyProtection="1">
      <alignment vertical="top" wrapText="1"/>
    </xf>
    <xf numFmtId="0" fontId="16" fillId="0" borderId="87" xfId="0" applyFont="1" applyBorder="1" applyAlignment="1" applyProtection="1">
      <alignment horizontal="center" vertical="center"/>
    </xf>
    <xf numFmtId="0" fontId="16" fillId="0" borderId="76" xfId="0" applyFont="1" applyBorder="1" applyProtection="1">
      <alignment vertical="center"/>
    </xf>
    <xf numFmtId="0" fontId="16" fillId="0" borderId="94" xfId="0" applyFont="1" applyFill="1" applyBorder="1" applyProtection="1">
      <alignment vertical="center"/>
    </xf>
    <xf numFmtId="183" fontId="16" fillId="0" borderId="91" xfId="0" applyNumberFormat="1" applyFont="1" applyFill="1" applyBorder="1" applyProtection="1">
      <alignment vertical="center"/>
    </xf>
    <xf numFmtId="183" fontId="16" fillId="0" borderId="75" xfId="0" applyNumberFormat="1" applyFont="1" applyFill="1" applyBorder="1" applyProtection="1">
      <alignment vertical="center"/>
    </xf>
    <xf numFmtId="183" fontId="16" fillId="0" borderId="76" xfId="0" applyNumberFormat="1" applyFont="1" applyFill="1" applyBorder="1" applyProtection="1">
      <alignment vertical="center"/>
    </xf>
    <xf numFmtId="180" fontId="16" fillId="0" borderId="22" xfId="0" applyNumberFormat="1" applyFont="1" applyBorder="1" applyAlignment="1" applyProtection="1">
      <alignment horizontal="center" vertical="center"/>
    </xf>
    <xf numFmtId="0" fontId="16" fillId="8" borderId="23" xfId="0" applyFont="1" applyFill="1" applyBorder="1" applyAlignment="1" applyProtection="1">
      <alignment horizontal="center" vertical="center"/>
    </xf>
    <xf numFmtId="0" fontId="16" fillId="0" borderId="59" xfId="0" applyFont="1" applyBorder="1" applyAlignment="1" applyProtection="1">
      <alignment horizontal="center" vertical="center"/>
    </xf>
    <xf numFmtId="0" fontId="16" fillId="0" borderId="89" xfId="0" applyFont="1" applyBorder="1" applyAlignment="1" applyProtection="1">
      <alignment horizontal="center" vertical="center"/>
    </xf>
    <xf numFmtId="0" fontId="16" fillId="0" borderId="73" xfId="0" applyFont="1" applyBorder="1" applyProtection="1">
      <alignment vertical="center"/>
    </xf>
    <xf numFmtId="0" fontId="16" fillId="0" borderId="0" xfId="0" applyFont="1" applyBorder="1" applyProtection="1">
      <alignment vertical="center"/>
    </xf>
    <xf numFmtId="181" fontId="16" fillId="0" borderId="0" xfId="0" applyNumberFormat="1" applyFont="1" applyBorder="1" applyProtection="1">
      <alignment vertical="center"/>
    </xf>
    <xf numFmtId="181" fontId="16" fillId="0" borderId="74" xfId="0" applyNumberFormat="1" applyFont="1" applyFill="1" applyBorder="1" applyProtection="1">
      <alignment vertical="center"/>
    </xf>
    <xf numFmtId="0" fontId="21" fillId="0" borderId="94" xfId="0" applyFont="1" applyFill="1" applyBorder="1" applyProtection="1">
      <alignment vertical="center"/>
    </xf>
    <xf numFmtId="0" fontId="21" fillId="0" borderId="0" xfId="0" applyFont="1" applyFill="1" applyBorder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176" fontId="3" fillId="0" borderId="0" xfId="0" applyNumberFormat="1" applyFont="1" applyProtection="1">
      <alignment vertical="center"/>
    </xf>
    <xf numFmtId="176" fontId="3" fillId="0" borderId="81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14" xfId="0" applyFont="1" applyBorder="1" applyProtection="1">
      <alignment vertical="center"/>
    </xf>
    <xf numFmtId="0" fontId="3" fillId="0" borderId="20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50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176" fontId="3" fillId="0" borderId="16" xfId="0" applyNumberFormat="1" applyFont="1" applyBorder="1" applyAlignment="1" applyProtection="1">
      <alignment horizontal="center" vertical="center" wrapText="1"/>
    </xf>
    <xf numFmtId="176" fontId="3" fillId="0" borderId="17" xfId="0" applyNumberFormat="1" applyFont="1" applyBorder="1" applyProtection="1">
      <alignment vertical="center"/>
    </xf>
    <xf numFmtId="176" fontId="3" fillId="0" borderId="18" xfId="0" applyNumberFormat="1" applyFont="1" applyFill="1" applyBorder="1" applyAlignment="1" applyProtection="1">
      <alignment horizontal="right" vertical="center"/>
    </xf>
    <xf numFmtId="176" fontId="3" fillId="0" borderId="12" xfId="0" applyNumberFormat="1" applyFont="1" applyFill="1" applyBorder="1" applyAlignment="1" applyProtection="1">
      <alignment horizontal="right" vertical="center"/>
    </xf>
    <xf numFmtId="0" fontId="3" fillId="0" borderId="29" xfId="0" applyFont="1" applyBorder="1" applyProtection="1">
      <alignment vertical="center"/>
    </xf>
    <xf numFmtId="0" fontId="3" fillId="0" borderId="35" xfId="0" applyFont="1" applyBorder="1" applyProtection="1">
      <alignment vertical="center"/>
    </xf>
    <xf numFmtId="0" fontId="3" fillId="0" borderId="5" xfId="0" applyFont="1" applyFill="1" applyBorder="1" applyProtection="1">
      <alignment vertical="center"/>
    </xf>
    <xf numFmtId="176" fontId="4" fillId="0" borderId="17" xfId="0" applyNumberFormat="1" applyFont="1" applyBorder="1" applyAlignment="1" applyProtection="1">
      <alignment vertical="center"/>
    </xf>
    <xf numFmtId="176" fontId="4" fillId="0" borderId="16" xfId="0" applyNumberFormat="1" applyFont="1" applyBorder="1" applyAlignment="1" applyProtection="1">
      <alignment vertical="center"/>
    </xf>
    <xf numFmtId="176" fontId="4" fillId="0" borderId="12" xfId="0" applyNumberFormat="1" applyFont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176" fontId="3" fillId="0" borderId="12" xfId="0" applyNumberFormat="1" applyFont="1" applyBorder="1" applyProtection="1">
      <alignment vertical="center"/>
    </xf>
    <xf numFmtId="0" fontId="11" fillId="0" borderId="8" xfId="0" applyFont="1" applyFill="1" applyBorder="1" applyAlignment="1" applyProtection="1">
      <alignment vertical="center"/>
    </xf>
    <xf numFmtId="0" fontId="8" fillId="0" borderId="10" xfId="0" applyFont="1" applyBorder="1" applyProtection="1">
      <alignment vertical="center"/>
    </xf>
    <xf numFmtId="176" fontId="8" fillId="0" borderId="7" xfId="0" applyNumberFormat="1" applyFont="1" applyBorder="1" applyProtection="1">
      <alignment vertical="center"/>
    </xf>
    <xf numFmtId="176" fontId="3" fillId="0" borderId="0" xfId="0" applyNumberFormat="1" applyFont="1" applyFill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176" fontId="3" fillId="0" borderId="0" xfId="0" applyNumberFormat="1" applyFont="1" applyBorder="1" applyProtection="1">
      <alignment vertical="center"/>
    </xf>
    <xf numFmtId="177" fontId="3" fillId="0" borderId="0" xfId="0" applyNumberFormat="1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8" xfId="0" applyFont="1" applyBorder="1" applyProtection="1">
      <alignment vertical="center"/>
    </xf>
    <xf numFmtId="38" fontId="10" fillId="0" borderId="10" xfId="1" applyFont="1" applyBorder="1" applyProtection="1">
      <alignment vertical="center"/>
    </xf>
    <xf numFmtId="0" fontId="10" fillId="0" borderId="10" xfId="0" applyFont="1" applyBorder="1" applyProtection="1">
      <alignment vertical="center"/>
    </xf>
    <xf numFmtId="176" fontId="3" fillId="0" borderId="10" xfId="0" applyNumberFormat="1" applyFont="1" applyBorder="1" applyProtection="1">
      <alignment vertical="center"/>
    </xf>
    <xf numFmtId="0" fontId="23" fillId="0" borderId="0" xfId="2" applyFont="1" applyProtection="1">
      <alignment vertical="center"/>
    </xf>
    <xf numFmtId="0" fontId="24" fillId="0" borderId="0" xfId="2" applyFont="1" applyAlignment="1" applyProtection="1">
      <alignment horizontal="center" vertical="center"/>
    </xf>
    <xf numFmtId="0" fontId="26" fillId="0" borderId="0" xfId="2" applyFont="1" applyProtection="1">
      <alignment vertical="center"/>
    </xf>
    <xf numFmtId="0" fontId="28" fillId="0" borderId="0" xfId="2" applyFont="1" applyFill="1" applyAlignment="1" applyProtection="1">
      <alignment horizontal="center" vertical="center"/>
    </xf>
    <xf numFmtId="0" fontId="23" fillId="0" borderId="0" xfId="2" applyFont="1" applyFill="1" applyProtection="1">
      <alignment vertical="center"/>
    </xf>
    <xf numFmtId="0" fontId="23" fillId="0" borderId="0" xfId="2" applyFont="1" applyFill="1" applyAlignment="1" applyProtection="1">
      <alignment horizontal="right" vertical="center"/>
    </xf>
    <xf numFmtId="0" fontId="23" fillId="0" borderId="0" xfId="2" applyFont="1" applyAlignment="1" applyProtection="1">
      <alignment horizontal="right" vertical="center"/>
    </xf>
    <xf numFmtId="58" fontId="23" fillId="0" borderId="97" xfId="2" applyNumberFormat="1" applyFont="1" applyBorder="1" applyAlignment="1" applyProtection="1">
      <alignment vertical="center"/>
    </xf>
    <xf numFmtId="0" fontId="23" fillId="0" borderId="97" xfId="2" applyFont="1" applyBorder="1" applyAlignment="1" applyProtection="1">
      <alignment vertical="center"/>
    </xf>
    <xf numFmtId="0" fontId="29" fillId="0" borderId="0" xfId="2" applyFont="1" applyBorder="1" applyAlignment="1" applyProtection="1">
      <alignment horizontal="distributed" vertical="center"/>
    </xf>
    <xf numFmtId="0" fontId="29" fillId="0" borderId="0" xfId="2" applyFont="1" applyAlignment="1" applyProtection="1">
      <alignment horizontal="distributed" vertical="center"/>
    </xf>
    <xf numFmtId="0" fontId="23" fillId="0" borderId="0" xfId="2" applyFont="1" applyAlignment="1" applyProtection="1">
      <alignment horizontal="distributed" vertical="center"/>
    </xf>
    <xf numFmtId="0" fontId="23" fillId="0" borderId="0" xfId="0" applyFont="1" applyProtection="1">
      <alignment vertical="center"/>
    </xf>
    <xf numFmtId="0" fontId="23" fillId="0" borderId="0" xfId="2" applyFont="1" applyFill="1" applyBorder="1" applyAlignment="1" applyProtection="1">
      <alignment vertical="center" shrinkToFit="1"/>
    </xf>
    <xf numFmtId="0" fontId="23" fillId="0" borderId="0" xfId="2" applyFont="1" applyAlignment="1" applyProtection="1">
      <alignment vertical="center" shrinkToFit="1"/>
    </xf>
    <xf numFmtId="0" fontId="23" fillId="0" borderId="0" xfId="2" applyFont="1" applyAlignment="1" applyProtection="1">
      <alignment horizontal="distributed" vertical="center" wrapText="1"/>
    </xf>
    <xf numFmtId="0" fontId="23" fillId="0" borderId="0" xfId="2" applyFont="1" applyAlignment="1" applyProtection="1">
      <alignment horizontal="center" vertical="center" wrapText="1"/>
    </xf>
    <xf numFmtId="0" fontId="23" fillId="0" borderId="8" xfId="0" applyFont="1" applyBorder="1" applyProtection="1">
      <alignment vertical="center"/>
    </xf>
    <xf numFmtId="0" fontId="23" fillId="0" borderId="10" xfId="0" applyFont="1" applyBorder="1" applyProtection="1">
      <alignment vertical="center"/>
    </xf>
    <xf numFmtId="0" fontId="23" fillId="0" borderId="10" xfId="0" applyFont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horizontal="distributed" vertical="center"/>
    </xf>
    <xf numFmtId="0" fontId="23" fillId="0" borderId="0" xfId="2" applyFont="1" applyAlignment="1" applyProtection="1">
      <alignment vertical="center"/>
    </xf>
    <xf numFmtId="0" fontId="23" fillId="0" borderId="0" xfId="2" applyFont="1" applyAlignment="1" applyProtection="1">
      <alignment vertical="center" wrapText="1"/>
    </xf>
    <xf numFmtId="0" fontId="23" fillId="0" borderId="8" xfId="2" applyFont="1" applyBorder="1" applyAlignment="1" applyProtection="1">
      <alignment vertical="center"/>
    </xf>
    <xf numFmtId="0" fontId="30" fillId="0" borderId="10" xfId="2" applyFont="1" applyBorder="1" applyAlignment="1" applyProtection="1">
      <alignment vertical="center" wrapText="1"/>
    </xf>
    <xf numFmtId="0" fontId="30" fillId="0" borderId="111" xfId="2" applyFont="1" applyBorder="1" applyAlignment="1" applyProtection="1">
      <alignment vertical="center" wrapText="1"/>
    </xf>
    <xf numFmtId="0" fontId="29" fillId="0" borderId="0" xfId="2" applyFont="1" applyAlignment="1" applyProtection="1">
      <alignment vertical="center"/>
    </xf>
    <xf numFmtId="0" fontId="23" fillId="0" borderId="0" xfId="2" applyFont="1" applyAlignment="1" applyProtection="1">
      <alignment horizontal="center" vertical="center" textRotation="255" shrinkToFit="1"/>
    </xf>
    <xf numFmtId="0" fontId="30" fillId="0" borderId="0" xfId="2" applyFont="1" applyProtection="1">
      <alignment vertical="center"/>
    </xf>
    <xf numFmtId="0" fontId="23" fillId="0" borderId="0" xfId="2" applyFont="1" applyAlignment="1" applyProtection="1">
      <alignment horizontal="center" vertical="center"/>
    </xf>
    <xf numFmtId="0" fontId="29" fillId="0" borderId="110" xfId="0" applyFont="1" applyBorder="1" applyProtection="1">
      <alignment vertical="center"/>
    </xf>
    <xf numFmtId="180" fontId="16" fillId="0" borderId="13" xfId="0" applyNumberFormat="1" applyFont="1" applyBorder="1" applyAlignment="1" applyProtection="1">
      <alignment horizontal="center" vertical="center"/>
    </xf>
    <xf numFmtId="180" fontId="16" fillId="0" borderId="16" xfId="0" applyNumberFormat="1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left" vertical="center"/>
    </xf>
    <xf numFmtId="0" fontId="16" fillId="0" borderId="9" xfId="0" applyFont="1" applyBorder="1" applyAlignment="1" applyProtection="1">
      <alignment horizontal="left" vertical="center"/>
    </xf>
    <xf numFmtId="0" fontId="16" fillId="7" borderId="8" xfId="0" applyFont="1" applyFill="1" applyBorder="1" applyAlignment="1" applyProtection="1">
      <alignment horizontal="left" vertical="top"/>
      <protection locked="0"/>
    </xf>
    <xf numFmtId="0" fontId="16" fillId="7" borderId="10" xfId="0" applyFont="1" applyFill="1" applyBorder="1" applyAlignment="1" applyProtection="1">
      <alignment horizontal="left" vertical="top"/>
      <protection locked="0"/>
    </xf>
    <xf numFmtId="0" fontId="16" fillId="7" borderId="7" xfId="0" applyFont="1" applyFill="1" applyBorder="1" applyAlignment="1" applyProtection="1">
      <alignment horizontal="left" vertical="top"/>
      <protection locked="0"/>
    </xf>
    <xf numFmtId="0" fontId="16" fillId="0" borderId="47" xfId="0" applyFont="1" applyBorder="1" applyAlignment="1" applyProtection="1">
      <alignment horizontal="left" vertical="center"/>
    </xf>
    <xf numFmtId="0" fontId="16" fillId="0" borderId="86" xfId="0" applyFont="1" applyBorder="1" applyAlignment="1" applyProtection="1">
      <alignment horizontal="left" vertical="center"/>
    </xf>
    <xf numFmtId="0" fontId="16" fillId="0" borderId="90" xfId="0" applyFont="1" applyBorder="1" applyAlignment="1" applyProtection="1">
      <alignment horizontal="left" vertical="center"/>
    </xf>
    <xf numFmtId="0" fontId="16" fillId="0" borderId="91" xfId="0" applyFont="1" applyBorder="1" applyAlignment="1" applyProtection="1">
      <alignment horizontal="left" vertical="center"/>
    </xf>
    <xf numFmtId="0" fontId="19" fillId="0" borderId="51" xfId="0" applyFont="1" applyBorder="1" applyAlignment="1" applyProtection="1">
      <alignment horizontal="center" vertical="center" wrapText="1"/>
    </xf>
    <xf numFmtId="0" fontId="19" fillId="0" borderId="52" xfId="0" applyFont="1" applyBorder="1" applyAlignment="1" applyProtection="1">
      <alignment horizontal="center" vertical="center" wrapText="1"/>
    </xf>
    <xf numFmtId="0" fontId="19" fillId="0" borderId="56" xfId="0" applyFont="1" applyBorder="1" applyAlignment="1" applyProtection="1">
      <alignment horizontal="center" vertical="center" wrapText="1"/>
    </xf>
    <xf numFmtId="0" fontId="19" fillId="0" borderId="25" xfId="0" applyFont="1" applyBorder="1" applyAlignment="1" applyProtection="1">
      <alignment horizontal="center" vertical="center" wrapText="1"/>
    </xf>
    <xf numFmtId="0" fontId="19" fillId="0" borderId="57" xfId="0" applyFont="1" applyBorder="1" applyAlignment="1" applyProtection="1">
      <alignment horizontal="center" vertical="center" wrapText="1"/>
    </xf>
    <xf numFmtId="0" fontId="19" fillId="0" borderId="18" xfId="0" applyFont="1" applyBorder="1" applyAlignment="1" applyProtection="1">
      <alignment horizontal="center" vertical="center" wrapText="1"/>
    </xf>
    <xf numFmtId="0" fontId="16" fillId="0" borderId="82" xfId="0" applyFont="1" applyBorder="1" applyAlignment="1" applyProtection="1">
      <alignment horizontal="center" vertical="center" wrapText="1"/>
    </xf>
    <xf numFmtId="0" fontId="16" fillId="0" borderId="84" xfId="0" applyFont="1" applyBorder="1" applyAlignment="1" applyProtection="1">
      <alignment horizontal="center" vertical="center" wrapText="1"/>
    </xf>
    <xf numFmtId="180" fontId="16" fillId="0" borderId="23" xfId="0" applyNumberFormat="1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16" fillId="0" borderId="71" xfId="0" applyFont="1" applyBorder="1" applyAlignment="1" applyProtection="1">
      <alignment horizontal="left" vertical="center"/>
    </xf>
    <xf numFmtId="0" fontId="16" fillId="0" borderId="72" xfId="0" applyFont="1" applyBorder="1" applyAlignment="1" applyProtection="1">
      <alignment horizontal="left" vertical="center"/>
    </xf>
    <xf numFmtId="0" fontId="16" fillId="0" borderId="24" xfId="0" applyFont="1" applyBorder="1" applyAlignment="1" applyProtection="1">
      <alignment horizontal="left" vertical="center"/>
    </xf>
    <xf numFmtId="0" fontId="16" fillId="0" borderId="50" xfId="0" applyFont="1" applyBorder="1" applyAlignment="1" applyProtection="1">
      <alignment horizontal="left" vertical="center"/>
    </xf>
    <xf numFmtId="0" fontId="16" fillId="0" borderId="66" xfId="0" applyFont="1" applyBorder="1" applyAlignment="1" applyProtection="1">
      <alignment horizontal="left" vertical="center"/>
    </xf>
    <xf numFmtId="0" fontId="16" fillId="0" borderId="67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/>
    </xf>
    <xf numFmtId="49" fontId="16" fillId="6" borderId="8" xfId="0" applyNumberFormat="1" applyFont="1" applyFill="1" applyBorder="1" applyAlignment="1" applyProtection="1">
      <alignment horizontal="center" vertical="center" shrinkToFit="1"/>
      <protection locked="0"/>
    </xf>
    <xf numFmtId="0" fontId="16" fillId="6" borderId="10" xfId="0" applyNumberFormat="1" applyFont="1" applyFill="1" applyBorder="1" applyAlignment="1" applyProtection="1">
      <alignment horizontal="center" vertical="center" shrinkToFit="1"/>
      <protection locked="0"/>
    </xf>
    <xf numFmtId="0" fontId="16" fillId="6" borderId="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vertical="center" wrapText="1"/>
    </xf>
    <xf numFmtId="0" fontId="19" fillId="0" borderId="51" xfId="0" applyFont="1" applyBorder="1" applyAlignment="1" applyProtection="1">
      <alignment horizontal="center" vertical="center"/>
    </xf>
    <xf numFmtId="0" fontId="19" fillId="0" borderId="52" xfId="0" applyFont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center" vertical="center"/>
    </xf>
    <xf numFmtId="0" fontId="19" fillId="0" borderId="57" xfId="0" applyFont="1" applyBorder="1" applyAlignment="1" applyProtection="1">
      <alignment horizontal="center" vertical="center"/>
    </xf>
    <xf numFmtId="0" fontId="16" fillId="0" borderId="56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23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left" vertical="center"/>
    </xf>
    <xf numFmtId="0" fontId="16" fillId="0" borderId="25" xfId="0" applyFont="1" applyBorder="1" applyAlignment="1" applyProtection="1">
      <alignment horizontal="left" vertical="center"/>
    </xf>
    <xf numFmtId="0" fontId="16" fillId="0" borderId="57" xfId="0" applyFont="1" applyBorder="1" applyAlignment="1" applyProtection="1">
      <alignment horizontal="left" vertical="center"/>
    </xf>
    <xf numFmtId="0" fontId="16" fillId="0" borderId="63" xfId="0" applyFont="1" applyBorder="1" applyAlignment="1" applyProtection="1">
      <alignment horizontal="left" vertical="center"/>
    </xf>
    <xf numFmtId="0" fontId="16" fillId="0" borderId="64" xfId="0" applyFont="1" applyBorder="1" applyAlignment="1" applyProtection="1">
      <alignment horizontal="left" vertical="center"/>
    </xf>
    <xf numFmtId="0" fontId="16" fillId="0" borderId="6" xfId="0" applyFont="1" applyBorder="1" applyAlignment="1" applyProtection="1">
      <alignment horizontal="left" vertical="center" wrapText="1"/>
    </xf>
    <xf numFmtId="0" fontId="16" fillId="0" borderId="21" xfId="0" applyFont="1" applyBorder="1" applyAlignment="1" applyProtection="1">
      <alignment horizontal="left" vertical="center"/>
    </xf>
    <xf numFmtId="0" fontId="16" fillId="0" borderId="65" xfId="0" applyFont="1" applyBorder="1" applyAlignment="1" applyProtection="1">
      <alignment horizontal="left" vertical="center"/>
    </xf>
    <xf numFmtId="0" fontId="8" fillId="0" borderId="51" xfId="0" applyFont="1" applyBorder="1" applyAlignment="1" applyProtection="1">
      <alignment horizontal="center" vertical="center" wrapText="1"/>
    </xf>
    <xf numFmtId="0" fontId="8" fillId="0" borderId="56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90" xfId="0" applyFont="1" applyBorder="1" applyAlignment="1" applyProtection="1">
      <alignment horizontal="center" vertical="center"/>
    </xf>
    <xf numFmtId="0" fontId="8" fillId="0" borderId="77" xfId="0" applyFont="1" applyBorder="1" applyAlignment="1" applyProtection="1">
      <alignment horizontal="center" vertical="center"/>
    </xf>
    <xf numFmtId="176" fontId="3" fillId="0" borderId="53" xfId="0" applyNumberFormat="1" applyFont="1" applyBorder="1" applyAlignment="1" applyProtection="1">
      <alignment horizontal="distributed" vertical="center"/>
    </xf>
    <xf numFmtId="176" fontId="3" fillId="0" borderId="54" xfId="0" applyNumberFormat="1" applyFont="1" applyBorder="1" applyAlignment="1" applyProtection="1">
      <alignment horizontal="distributed" vertical="center"/>
    </xf>
    <xf numFmtId="176" fontId="3" fillId="0" borderId="81" xfId="0" applyNumberFormat="1" applyFont="1" applyBorder="1" applyAlignment="1" applyProtection="1">
      <alignment horizontal="distributed" vertical="center"/>
    </xf>
    <xf numFmtId="49" fontId="3" fillId="4" borderId="80" xfId="0" applyNumberFormat="1" applyFont="1" applyFill="1" applyBorder="1" applyAlignment="1" applyProtection="1">
      <alignment horizontal="center" vertical="center"/>
      <protection locked="0"/>
    </xf>
    <xf numFmtId="49" fontId="3" fillId="4" borderId="81" xfId="0" applyNumberFormat="1" applyFont="1" applyFill="1" applyBorder="1" applyAlignment="1" applyProtection="1">
      <alignment horizontal="center" vertical="center"/>
      <protection locked="0"/>
    </xf>
    <xf numFmtId="176" fontId="3" fillId="0" borderId="95" xfId="0" applyNumberFormat="1" applyFont="1" applyBorder="1" applyAlignment="1" applyProtection="1">
      <alignment horizontal="distributed" vertical="center"/>
    </xf>
    <xf numFmtId="176" fontId="3" fillId="0" borderId="2" xfId="0" applyNumberFormat="1" applyFont="1" applyBorder="1" applyAlignment="1" applyProtection="1">
      <alignment horizontal="distributed" vertical="center"/>
    </xf>
    <xf numFmtId="176" fontId="3" fillId="0" borderId="3" xfId="0" applyNumberFormat="1" applyFont="1" applyBorder="1" applyAlignment="1" applyProtection="1">
      <alignment horizontal="distributed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85" xfId="0" applyNumberFormat="1" applyFont="1" applyBorder="1" applyAlignment="1" applyProtection="1">
      <alignment horizontal="center" vertical="center"/>
    </xf>
    <xf numFmtId="176" fontId="3" fillId="5" borderId="2" xfId="0" applyNumberFormat="1" applyFont="1" applyFill="1" applyBorder="1" applyAlignment="1" applyProtection="1">
      <alignment horizontal="center" vertical="center"/>
      <protection locked="0"/>
    </xf>
    <xf numFmtId="176" fontId="3" fillId="5" borderId="85" xfId="0" applyNumberFormat="1" applyFont="1" applyFill="1" applyBorder="1" applyAlignment="1" applyProtection="1">
      <alignment horizontal="center" vertical="center"/>
      <protection locked="0"/>
    </xf>
    <xf numFmtId="176" fontId="3" fillId="0" borderId="22" xfId="0" applyNumberFormat="1" applyFont="1" applyFill="1" applyBorder="1" applyAlignment="1" applyProtection="1">
      <alignment horizontal="center" vertical="center" wrapText="1"/>
    </xf>
    <xf numFmtId="176" fontId="3" fillId="0" borderId="19" xfId="0" applyNumberFormat="1" applyFont="1" applyFill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left" vertical="center" wrapText="1"/>
    </xf>
    <xf numFmtId="0" fontId="3" fillId="0" borderId="33" xfId="0" applyFont="1" applyBorder="1" applyAlignment="1" applyProtection="1">
      <alignment horizontal="left" vertical="center" wrapText="1"/>
    </xf>
    <xf numFmtId="0" fontId="3" fillId="0" borderId="30" xfId="0" applyFont="1" applyBorder="1" applyAlignment="1" applyProtection="1">
      <alignment horizontal="left" vertical="center" wrapText="1"/>
    </xf>
    <xf numFmtId="0" fontId="3" fillId="0" borderId="34" xfId="0" applyFont="1" applyBorder="1" applyAlignment="1" applyProtection="1">
      <alignment horizontal="left" vertical="center" wrapText="1"/>
    </xf>
    <xf numFmtId="49" fontId="3" fillId="5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5" borderId="85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99" xfId="0" applyNumberFormat="1" applyFont="1" applyBorder="1" applyAlignment="1" applyProtection="1">
      <alignment horizontal="distributed" vertical="center"/>
    </xf>
    <xf numFmtId="176" fontId="3" fillId="0" borderId="100" xfId="0" applyNumberFormat="1" applyFont="1" applyBorder="1" applyAlignment="1" applyProtection="1">
      <alignment horizontal="distributed" vertical="center"/>
    </xf>
    <xf numFmtId="176" fontId="3" fillId="0" borderId="112" xfId="0" applyNumberFormat="1" applyFont="1" applyBorder="1" applyAlignment="1" applyProtection="1">
      <alignment horizontal="distributed" vertical="center"/>
    </xf>
    <xf numFmtId="49" fontId="3" fillId="5" borderId="100" xfId="0" applyNumberFormat="1" applyFont="1" applyFill="1" applyBorder="1" applyAlignment="1" applyProtection="1">
      <alignment horizontal="center" vertical="center" shrinkToFit="1"/>
      <protection locked="0"/>
    </xf>
    <xf numFmtId="49" fontId="3" fillId="5" borderId="101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0" xfId="0" applyFont="1" applyAlignment="1" applyProtection="1">
      <alignment horizontal="center" vertical="center"/>
    </xf>
    <xf numFmtId="176" fontId="3" fillId="0" borderId="15" xfId="0" applyNumberFormat="1" applyFont="1" applyBorder="1" applyAlignment="1" applyProtection="1">
      <alignment vertical="center" wrapText="1"/>
    </xf>
    <xf numFmtId="176" fontId="3" fillId="0" borderId="0" xfId="0" applyNumberFormat="1" applyFont="1" applyBorder="1" applyAlignment="1" applyProtection="1">
      <alignment vertical="center" wrapText="1"/>
    </xf>
    <xf numFmtId="0" fontId="3" fillId="0" borderId="45" xfId="0" applyFont="1" applyBorder="1" applyAlignment="1" applyProtection="1">
      <alignment horizontal="left" vertical="center"/>
    </xf>
    <xf numFmtId="0" fontId="3" fillId="0" borderId="46" xfId="0" applyFont="1" applyBorder="1" applyAlignment="1" applyProtection="1">
      <alignment horizontal="left" vertical="center"/>
    </xf>
    <xf numFmtId="0" fontId="3" fillId="0" borderId="38" xfId="0" applyFont="1" applyBorder="1" applyAlignment="1" applyProtection="1">
      <alignment horizontal="left" vertical="center"/>
    </xf>
    <xf numFmtId="0" fontId="3" fillId="0" borderId="42" xfId="0" applyFont="1" applyBorder="1" applyAlignment="1" applyProtection="1">
      <alignment horizontal="left" vertical="center"/>
    </xf>
    <xf numFmtId="0" fontId="3" fillId="0" borderId="26" xfId="0" applyFont="1" applyBorder="1" applyAlignment="1" applyProtection="1">
      <alignment horizontal="left" vertical="center"/>
    </xf>
    <xf numFmtId="0" fontId="3" fillId="0" borderId="33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left" vertical="center"/>
    </xf>
    <xf numFmtId="0" fontId="3" fillId="0" borderId="43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3" fillId="0" borderId="44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/>
    </xf>
    <xf numFmtId="0" fontId="3" fillId="0" borderId="50" xfId="0" applyFont="1" applyBorder="1" applyAlignment="1" applyProtection="1">
      <alignment horizontal="left" vertical="center"/>
    </xf>
    <xf numFmtId="0" fontId="23" fillId="9" borderId="108" xfId="0" applyFont="1" applyFill="1" applyBorder="1" applyAlignment="1" applyProtection="1">
      <alignment horizontal="center" vertical="center"/>
    </xf>
    <xf numFmtId="0" fontId="23" fillId="9" borderId="109" xfId="0" applyFont="1" applyFill="1" applyBorder="1" applyAlignment="1" applyProtection="1">
      <alignment horizontal="center" vertical="center"/>
    </xf>
    <xf numFmtId="0" fontId="29" fillId="11" borderId="108" xfId="2" applyFont="1" applyFill="1" applyBorder="1" applyAlignment="1" applyProtection="1">
      <alignment horizontal="center" vertical="center"/>
    </xf>
    <xf numFmtId="0" fontId="29" fillId="11" borderId="109" xfId="2" applyFont="1" applyFill="1" applyBorder="1" applyAlignment="1" applyProtection="1">
      <alignment horizontal="center" vertical="center"/>
    </xf>
    <xf numFmtId="0" fontId="29" fillId="11" borderId="110" xfId="2" applyFont="1" applyFill="1" applyBorder="1" applyAlignment="1" applyProtection="1">
      <alignment horizontal="center" vertical="center"/>
    </xf>
    <xf numFmtId="0" fontId="29" fillId="0" borderId="99" xfId="2" applyFont="1" applyBorder="1" applyAlignment="1" applyProtection="1">
      <alignment horizontal="distributed" vertical="center"/>
    </xf>
    <xf numFmtId="0" fontId="29" fillId="0" borderId="100" xfId="2" applyFont="1" applyBorder="1" applyAlignment="1" applyProtection="1">
      <alignment horizontal="distributed" vertical="center"/>
    </xf>
    <xf numFmtId="49" fontId="23" fillId="9" borderId="100" xfId="2" applyNumberFormat="1" applyFont="1" applyFill="1" applyBorder="1" applyAlignment="1" applyProtection="1">
      <alignment horizontal="center" vertical="center" shrinkToFit="1"/>
    </xf>
    <xf numFmtId="0" fontId="23" fillId="9" borderId="100" xfId="2" applyNumberFormat="1" applyFont="1" applyFill="1" applyBorder="1" applyAlignment="1" applyProtection="1">
      <alignment horizontal="center" vertical="center" shrinkToFit="1"/>
    </xf>
    <xf numFmtId="0" fontId="23" fillId="9" borderId="101" xfId="2" applyNumberFormat="1" applyFont="1" applyFill="1" applyBorder="1" applyAlignment="1" applyProtection="1">
      <alignment horizontal="center" vertical="center" shrinkToFit="1"/>
    </xf>
    <xf numFmtId="0" fontId="23" fillId="0" borderId="51" xfId="2" applyFont="1" applyBorder="1" applyAlignment="1" applyProtection="1">
      <alignment vertical="center"/>
    </xf>
    <xf numFmtId="0" fontId="22" fillId="0" borderId="52" xfId="2" applyBorder="1" applyAlignment="1" applyProtection="1">
      <alignment vertical="center"/>
    </xf>
    <xf numFmtId="0" fontId="22" fillId="0" borderId="56" xfId="2" applyBorder="1" applyAlignment="1" applyProtection="1">
      <alignment vertical="center"/>
    </xf>
    <xf numFmtId="0" fontId="22" fillId="0" borderId="78" xfId="2" applyBorder="1" applyAlignment="1" applyProtection="1">
      <alignment vertical="center"/>
    </xf>
    <xf numFmtId="0" fontId="22" fillId="0" borderId="93" xfId="2" applyBorder="1" applyAlignment="1" applyProtection="1">
      <alignment vertical="center"/>
    </xf>
    <xf numFmtId="0" fontId="30" fillId="0" borderId="52" xfId="2" applyFont="1" applyBorder="1" applyAlignment="1" applyProtection="1">
      <alignment vertical="center" wrapText="1"/>
    </xf>
    <xf numFmtId="0" fontId="22" fillId="0" borderId="52" xfId="2" applyBorder="1" applyAlignment="1" applyProtection="1">
      <alignment vertical="center" wrapText="1"/>
    </xf>
    <xf numFmtId="0" fontId="22" fillId="0" borderId="97" xfId="2" applyBorder="1" applyAlignment="1" applyProtection="1">
      <alignment vertical="center" wrapText="1"/>
    </xf>
    <xf numFmtId="0" fontId="29" fillId="10" borderId="102" xfId="2" applyFont="1" applyFill="1" applyBorder="1" applyAlignment="1" applyProtection="1">
      <alignment horizontal="center" vertical="center"/>
      <protection locked="0"/>
    </xf>
    <xf numFmtId="0" fontId="29" fillId="10" borderId="103" xfId="2" applyFont="1" applyFill="1" applyBorder="1" applyAlignment="1" applyProtection="1">
      <alignment horizontal="center" vertical="center"/>
      <protection locked="0"/>
    </xf>
    <xf numFmtId="0" fontId="29" fillId="10" borderId="104" xfId="2" applyFont="1" applyFill="1" applyBorder="1" applyAlignment="1" applyProtection="1">
      <alignment horizontal="center" vertical="center"/>
      <protection locked="0"/>
    </xf>
    <xf numFmtId="0" fontId="29" fillId="10" borderId="105" xfId="2" applyFont="1" applyFill="1" applyBorder="1" applyAlignment="1" applyProtection="1">
      <alignment horizontal="center" vertical="center"/>
      <protection locked="0"/>
    </xf>
    <xf numFmtId="0" fontId="29" fillId="10" borderId="106" xfId="2" applyFont="1" applyFill="1" applyBorder="1" applyAlignment="1" applyProtection="1">
      <alignment horizontal="center" vertical="center"/>
      <protection locked="0"/>
    </xf>
    <xf numFmtId="0" fontId="29" fillId="10" borderId="107" xfId="2" applyFont="1" applyFill="1" applyBorder="1" applyAlignment="1" applyProtection="1">
      <alignment horizontal="center" vertical="center"/>
      <protection locked="0"/>
    </xf>
    <xf numFmtId="0" fontId="29" fillId="0" borderId="95" xfId="2" applyFont="1" applyBorder="1" applyAlignment="1" applyProtection="1">
      <alignment horizontal="distributed" vertical="center"/>
    </xf>
    <xf numFmtId="0" fontId="29" fillId="0" borderId="2" xfId="2" applyFont="1" applyBorder="1" applyAlignment="1" applyProtection="1">
      <alignment horizontal="distributed" vertical="center"/>
    </xf>
    <xf numFmtId="49" fontId="23" fillId="9" borderId="2" xfId="2" applyNumberFormat="1" applyFont="1" applyFill="1" applyBorder="1" applyAlignment="1" applyProtection="1">
      <alignment horizontal="center" vertical="center" shrinkToFit="1"/>
    </xf>
    <xf numFmtId="49" fontId="23" fillId="9" borderId="85" xfId="2" applyNumberFormat="1" applyFont="1" applyFill="1" applyBorder="1" applyAlignment="1" applyProtection="1">
      <alignment horizontal="center" vertical="center" shrinkToFit="1"/>
    </xf>
    <xf numFmtId="176" fontId="29" fillId="9" borderId="3" xfId="2" applyNumberFormat="1" applyFont="1" applyFill="1" applyBorder="1" applyAlignment="1" applyProtection="1">
      <alignment horizontal="center" vertical="center"/>
    </xf>
    <xf numFmtId="176" fontId="29" fillId="9" borderId="13" xfId="2" applyNumberFormat="1" applyFont="1" applyFill="1" applyBorder="1" applyAlignment="1" applyProtection="1">
      <alignment horizontal="center" vertical="center"/>
    </xf>
    <xf numFmtId="176" fontId="29" fillId="9" borderId="16" xfId="2" applyNumberFormat="1" applyFont="1" applyFill="1" applyBorder="1" applyAlignment="1" applyProtection="1">
      <alignment horizontal="center" vertical="center"/>
    </xf>
    <xf numFmtId="0" fontId="23" fillId="9" borderId="2" xfId="2" applyNumberFormat="1" applyFont="1" applyFill="1" applyBorder="1" applyAlignment="1" applyProtection="1">
      <alignment horizontal="center" vertical="center" shrinkToFit="1"/>
    </xf>
    <xf numFmtId="0" fontId="23" fillId="9" borderId="85" xfId="2" applyNumberFormat="1" applyFont="1" applyFill="1" applyBorder="1" applyAlignment="1" applyProtection="1">
      <alignment horizontal="center" vertical="center" shrinkToFit="1"/>
    </xf>
    <xf numFmtId="0" fontId="27" fillId="0" borderId="0" xfId="2" applyFont="1" applyFill="1" applyAlignment="1" applyProtection="1">
      <alignment horizontal="center" vertical="center"/>
    </xf>
    <xf numFmtId="0" fontId="29" fillId="0" borderId="0" xfId="2" applyFont="1" applyFill="1" applyBorder="1" applyAlignment="1" applyProtection="1">
      <alignment horizontal="center" vertical="center" shrinkToFit="1"/>
    </xf>
    <xf numFmtId="49" fontId="23" fillId="0" borderId="97" xfId="2" applyNumberFormat="1" applyFont="1" applyBorder="1" applyAlignment="1" applyProtection="1">
      <alignment horizontal="right" vertical="center"/>
    </xf>
    <xf numFmtId="0" fontId="29" fillId="0" borderId="53" xfId="2" applyFont="1" applyBorder="1" applyAlignment="1" applyProtection="1">
      <alignment horizontal="distributed" vertical="center"/>
    </xf>
    <xf numFmtId="0" fontId="29" fillId="0" borderId="54" xfId="2" applyFont="1" applyBorder="1" applyAlignment="1" applyProtection="1">
      <alignment horizontal="distributed" vertical="center"/>
    </xf>
    <xf numFmtId="0" fontId="23" fillId="0" borderId="81" xfId="2" applyFont="1" applyFill="1" applyBorder="1" applyAlignment="1" applyProtection="1">
      <alignment horizontal="center" vertical="center" shrinkToFit="1"/>
    </xf>
    <xf numFmtId="0" fontId="23" fillId="0" borderId="98" xfId="2" applyFont="1" applyFill="1" applyBorder="1" applyAlignment="1" applyProtection="1">
      <alignment horizontal="center" vertical="center" shrinkToFit="1"/>
    </xf>
    <xf numFmtId="49" fontId="23" fillId="9" borderId="98" xfId="2" applyNumberFormat="1" applyFont="1" applyFill="1" applyBorder="1" applyAlignment="1" applyProtection="1">
      <alignment horizontal="center" vertical="center" shrinkToFit="1"/>
    </xf>
    <xf numFmtId="0" fontId="23" fillId="9" borderId="98" xfId="2" applyNumberFormat="1" applyFont="1" applyFill="1" applyBorder="1" applyAlignment="1" applyProtection="1">
      <alignment horizontal="center" vertical="center" shrinkToFit="1"/>
    </xf>
    <xf numFmtId="0" fontId="23" fillId="0" borderId="19" xfId="2" applyFont="1" applyFill="1" applyBorder="1" applyAlignment="1" applyProtection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A0FF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278865</xdr:colOff>
      <xdr:row>23</xdr:row>
      <xdr:rowOff>42585</xdr:rowOff>
    </xdr:from>
    <xdr:to>
      <xdr:col>10</xdr:col>
      <xdr:colOff>206565</xdr:colOff>
      <xdr:row>24</xdr:row>
      <xdr:rowOff>190500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98465" y="5462310"/>
          <a:ext cx="432525" cy="36699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298555</xdr:colOff>
      <xdr:row>38</xdr:row>
      <xdr:rowOff>161924</xdr:rowOff>
    </xdr:from>
    <xdr:to>
      <xdr:col>10</xdr:col>
      <xdr:colOff>245305</xdr:colOff>
      <xdr:row>39</xdr:row>
      <xdr:rowOff>180094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18155" y="9086849"/>
          <a:ext cx="451575" cy="23724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157843</xdr:colOff>
      <xdr:row>35</xdr:row>
      <xdr:rowOff>189136</xdr:rowOff>
    </xdr:from>
    <xdr:to>
      <xdr:col>15</xdr:col>
      <xdr:colOff>304799</xdr:colOff>
      <xdr:row>38</xdr:row>
      <xdr:rowOff>107911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53318" y="8456836"/>
          <a:ext cx="5700031" cy="576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上記計算では実態と大きく乖離する場合（面積基準を下回る場合含む）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上記算出結果を使用する場合は以下入力不要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18</xdr:col>
      <xdr:colOff>0</xdr:colOff>
      <xdr:row>3</xdr:row>
      <xdr:rowOff>0</xdr:rowOff>
    </xdr:from>
    <xdr:to>
      <xdr:col>25</xdr:col>
      <xdr:colOff>616612</xdr:colOff>
      <xdr:row>8</xdr:row>
      <xdr:rowOff>165779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0" y="971550"/>
          <a:ext cx="5417212" cy="1308779"/>
        </a:xfrm>
        <a:prstGeom prst="rect">
          <a:avLst/>
        </a:prstGeom>
        <a:solidFill>
          <a:schemeClr val="lt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17</xdr:col>
      <xdr:colOff>165351</xdr:colOff>
      <xdr:row>6</xdr:row>
      <xdr:rowOff>48598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7125" y="793750"/>
          <a:ext cx="2895851" cy="969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0</xdr:rowOff>
    </xdr:from>
    <xdr:to>
      <xdr:col>49</xdr:col>
      <xdr:colOff>60763</xdr:colOff>
      <xdr:row>7</xdr:row>
      <xdr:rowOff>72878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1950" y="619125"/>
          <a:ext cx="2889688" cy="95870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abSelected="1" view="pageBreakPreview" zoomScale="85" zoomScaleNormal="100" zoomScaleSheetLayoutView="85" workbookViewId="0">
      <selection activeCell="E13" sqref="E13"/>
    </sheetView>
  </sheetViews>
  <sheetFormatPr defaultColWidth="9" defaultRowHeight="18.75" x14ac:dyDescent="0.4"/>
  <cols>
    <col min="1" max="1" width="2.25" style="30" customWidth="1"/>
    <col min="2" max="2" width="1.625" style="30" customWidth="1"/>
    <col min="3" max="3" width="14.125" style="30" customWidth="1"/>
    <col min="4" max="4" width="6.875" style="30" customWidth="1"/>
    <col min="5" max="16" width="6.625" style="30" customWidth="1"/>
    <col min="17" max="17" width="7.5" style="30" customWidth="1"/>
    <col min="18" max="18" width="5.625" style="30" customWidth="1"/>
    <col min="19" max="16384" width="9" style="30"/>
  </cols>
  <sheetData>
    <row r="1" spans="1:17" ht="40.5" customHeight="1" x14ac:dyDescent="0.4">
      <c r="A1" s="224" t="s">
        <v>25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</row>
    <row r="2" spans="1:17" ht="18" customHeight="1" thickBot="1" x14ac:dyDescent="0.45">
      <c r="A2" s="71"/>
      <c r="B2" s="72"/>
      <c r="C2" s="72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18" customHeight="1" thickBot="1" x14ac:dyDescent="0.45">
      <c r="A3" s="71"/>
      <c r="B3" s="72"/>
      <c r="C3" s="72"/>
      <c r="D3" s="71"/>
      <c r="E3" s="71"/>
      <c r="F3" s="71"/>
      <c r="G3" s="71"/>
      <c r="H3" s="225" t="s">
        <v>8</v>
      </c>
      <c r="I3" s="226"/>
      <c r="J3" s="226"/>
      <c r="K3" s="226"/>
      <c r="L3" s="227"/>
      <c r="M3" s="228">
        <f>②加算Ⅲ算定対象人数計算表!I5</f>
        <v>0</v>
      </c>
      <c r="N3" s="229"/>
      <c r="O3" s="229"/>
      <c r="P3" s="229"/>
      <c r="Q3" s="230"/>
    </row>
    <row r="4" spans="1:17" ht="18" customHeight="1" x14ac:dyDescent="0.4">
      <c r="A4" s="71"/>
      <c r="B4" s="72"/>
      <c r="C4" s="72"/>
      <c r="D4" s="71"/>
      <c r="E4" s="71"/>
      <c r="F4" s="71"/>
      <c r="G4" s="71"/>
      <c r="H4" s="73"/>
      <c r="I4" s="73"/>
      <c r="J4" s="73"/>
      <c r="K4" s="73"/>
      <c r="L4" s="73"/>
      <c r="M4" s="73"/>
      <c r="N4" s="73"/>
      <c r="O4" s="73"/>
      <c r="P4" s="73"/>
      <c r="Q4" s="73"/>
    </row>
    <row r="5" spans="1:17" ht="18" customHeight="1" x14ac:dyDescent="0.4">
      <c r="A5" s="71" t="s">
        <v>26</v>
      </c>
      <c r="B5" s="71" t="s">
        <v>27</v>
      </c>
      <c r="C5" s="71"/>
      <c r="D5" s="71"/>
      <c r="E5" s="71"/>
      <c r="F5" s="71"/>
      <c r="G5" s="71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ht="18" customHeight="1" x14ac:dyDescent="0.4">
      <c r="A6" s="71" t="s">
        <v>26</v>
      </c>
      <c r="B6" s="71" t="s">
        <v>28</v>
      </c>
      <c r="C6" s="74"/>
      <c r="D6" s="71"/>
      <c r="E6" s="71"/>
      <c r="F6" s="71"/>
      <c r="G6" s="71"/>
      <c r="H6" s="73"/>
      <c r="I6" s="73"/>
      <c r="J6" s="73"/>
      <c r="K6" s="73"/>
      <c r="L6" s="73"/>
      <c r="M6" s="73"/>
      <c r="N6" s="73"/>
      <c r="O6" s="73"/>
      <c r="P6" s="73"/>
      <c r="Q6" s="73"/>
    </row>
    <row r="7" spans="1:17" ht="18" customHeight="1" x14ac:dyDescent="0.4">
      <c r="A7" s="71" t="s">
        <v>26</v>
      </c>
      <c r="B7" s="231" t="s">
        <v>29</v>
      </c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</row>
    <row r="8" spans="1:17" ht="18" customHeight="1" x14ac:dyDescent="0.4">
      <c r="A8" s="71"/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</row>
    <row r="9" spans="1:17" ht="18" customHeight="1" x14ac:dyDescent="0.4">
      <c r="A9" s="71"/>
      <c r="B9" s="74"/>
      <c r="C9" s="74"/>
      <c r="D9" s="71"/>
      <c r="E9" s="71"/>
      <c r="F9" s="71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ht="18" customHeight="1" thickBot="1" x14ac:dyDescent="0.45">
      <c r="A10" s="75" t="s">
        <v>30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</row>
    <row r="11" spans="1:17" ht="17.25" customHeight="1" x14ac:dyDescent="0.4">
      <c r="A11" s="71"/>
      <c r="B11" s="232" t="s">
        <v>31</v>
      </c>
      <c r="C11" s="233"/>
      <c r="D11" s="233"/>
      <c r="E11" s="76">
        <v>4</v>
      </c>
      <c r="F11" s="77">
        <v>5</v>
      </c>
      <c r="G11" s="77">
        <v>6</v>
      </c>
      <c r="H11" s="77">
        <v>7</v>
      </c>
      <c r="I11" s="77">
        <v>8</v>
      </c>
      <c r="J11" s="77">
        <v>9</v>
      </c>
      <c r="K11" s="77">
        <v>10</v>
      </c>
      <c r="L11" s="77">
        <v>11</v>
      </c>
      <c r="M11" s="77">
        <v>12</v>
      </c>
      <c r="N11" s="77">
        <v>1</v>
      </c>
      <c r="O11" s="77">
        <v>2</v>
      </c>
      <c r="P11" s="78">
        <v>3</v>
      </c>
      <c r="Q11" s="236" t="s">
        <v>32</v>
      </c>
    </row>
    <row r="12" spans="1:17" ht="17.25" customHeight="1" x14ac:dyDescent="0.4">
      <c r="A12" s="71"/>
      <c r="B12" s="234"/>
      <c r="C12" s="235"/>
      <c r="D12" s="235"/>
      <c r="E12" s="238" t="s">
        <v>33</v>
      </c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40"/>
      <c r="Q12" s="237"/>
    </row>
    <row r="13" spans="1:17" ht="17.25" customHeight="1" x14ac:dyDescent="0.4">
      <c r="A13" s="71"/>
      <c r="B13" s="220" t="s">
        <v>34</v>
      </c>
      <c r="C13" s="241"/>
      <c r="D13" s="79" t="s">
        <v>35</v>
      </c>
      <c r="E13" s="31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34">
        <f>ROUND(SUM(E13:P13)/12,0)</f>
        <v>0</v>
      </c>
    </row>
    <row r="14" spans="1:17" ht="17.25" customHeight="1" x14ac:dyDescent="0.4">
      <c r="A14" s="71"/>
      <c r="B14" s="242"/>
      <c r="C14" s="243"/>
      <c r="D14" s="80" t="s">
        <v>36</v>
      </c>
      <c r="E14" s="87"/>
      <c r="F14" s="35" t="str">
        <f>IFERROR(F13/$E$13,"")</f>
        <v/>
      </c>
      <c r="G14" s="35" t="str">
        <f t="shared" ref="G14:P14" si="0">IFERROR(G13/$E$13,"")</f>
        <v/>
      </c>
      <c r="H14" s="35" t="str">
        <f t="shared" si="0"/>
        <v/>
      </c>
      <c r="I14" s="35" t="str">
        <f t="shared" si="0"/>
        <v/>
      </c>
      <c r="J14" s="35" t="str">
        <f t="shared" si="0"/>
        <v/>
      </c>
      <c r="K14" s="35" t="str">
        <f t="shared" si="0"/>
        <v/>
      </c>
      <c r="L14" s="35" t="str">
        <f t="shared" si="0"/>
        <v/>
      </c>
      <c r="M14" s="35" t="str">
        <f t="shared" si="0"/>
        <v/>
      </c>
      <c r="N14" s="35" t="str">
        <f t="shared" si="0"/>
        <v/>
      </c>
      <c r="O14" s="35" t="str">
        <f t="shared" si="0"/>
        <v/>
      </c>
      <c r="P14" s="36" t="str">
        <f t="shared" si="0"/>
        <v/>
      </c>
      <c r="Q14" s="85" t="s">
        <v>37</v>
      </c>
    </row>
    <row r="15" spans="1:17" ht="17.25" customHeight="1" x14ac:dyDescent="0.4">
      <c r="A15" s="71"/>
      <c r="B15" s="216" t="s">
        <v>38</v>
      </c>
      <c r="C15" s="217"/>
      <c r="D15" s="79" t="s">
        <v>35</v>
      </c>
      <c r="E15" s="31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3"/>
      <c r="Q15" s="34">
        <f>ROUND(SUM(E15:P15)/12,0)</f>
        <v>0</v>
      </c>
    </row>
    <row r="16" spans="1:17" ht="17.25" customHeight="1" x14ac:dyDescent="0.4">
      <c r="A16" s="71"/>
      <c r="B16" s="216"/>
      <c r="C16" s="217"/>
      <c r="D16" s="80" t="s">
        <v>36</v>
      </c>
      <c r="E16" s="87"/>
      <c r="F16" s="35" t="str">
        <f>IFERROR(F15/$E$15,"")</f>
        <v/>
      </c>
      <c r="G16" s="35" t="str">
        <f t="shared" ref="G16:P16" si="1">IFERROR(G15/$E$15,"")</f>
        <v/>
      </c>
      <c r="H16" s="35" t="str">
        <f t="shared" si="1"/>
        <v/>
      </c>
      <c r="I16" s="35" t="str">
        <f t="shared" si="1"/>
        <v/>
      </c>
      <c r="J16" s="35" t="str">
        <f t="shared" si="1"/>
        <v/>
      </c>
      <c r="K16" s="35" t="str">
        <f t="shared" si="1"/>
        <v/>
      </c>
      <c r="L16" s="35" t="str">
        <f t="shared" si="1"/>
        <v/>
      </c>
      <c r="M16" s="35" t="str">
        <f t="shared" si="1"/>
        <v/>
      </c>
      <c r="N16" s="35" t="str">
        <f t="shared" si="1"/>
        <v/>
      </c>
      <c r="O16" s="35" t="str">
        <f t="shared" si="1"/>
        <v/>
      </c>
      <c r="P16" s="36" t="str">
        <f t="shared" si="1"/>
        <v/>
      </c>
      <c r="Q16" s="85"/>
    </row>
    <row r="17" spans="1:17" ht="17.25" customHeight="1" x14ac:dyDescent="0.4">
      <c r="A17" s="71"/>
      <c r="B17" s="244"/>
      <c r="C17" s="246" t="s">
        <v>39</v>
      </c>
      <c r="D17" s="79" t="s">
        <v>35</v>
      </c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3"/>
      <c r="Q17" s="34">
        <f>ROUND(SUM(E17:P17)/12,0)</f>
        <v>0</v>
      </c>
    </row>
    <row r="18" spans="1:17" ht="17.25" customHeight="1" x14ac:dyDescent="0.4">
      <c r="A18" s="71"/>
      <c r="B18" s="245"/>
      <c r="C18" s="247"/>
      <c r="D18" s="80" t="s">
        <v>36</v>
      </c>
      <c r="E18" s="87"/>
      <c r="F18" s="35" t="str">
        <f>IFERROR(F17/$E$17,"")</f>
        <v/>
      </c>
      <c r="G18" s="35" t="str">
        <f t="shared" ref="G18:P18" si="2">IFERROR(G17/$E$17,"")</f>
        <v/>
      </c>
      <c r="H18" s="35" t="str">
        <f t="shared" si="2"/>
        <v/>
      </c>
      <c r="I18" s="35" t="str">
        <f t="shared" si="2"/>
        <v/>
      </c>
      <c r="J18" s="35" t="str">
        <f t="shared" si="2"/>
        <v/>
      </c>
      <c r="K18" s="35" t="str">
        <f t="shared" si="2"/>
        <v/>
      </c>
      <c r="L18" s="35" t="str">
        <f t="shared" si="2"/>
        <v/>
      </c>
      <c r="M18" s="35" t="str">
        <f t="shared" si="2"/>
        <v/>
      </c>
      <c r="N18" s="35" t="str">
        <f t="shared" si="2"/>
        <v/>
      </c>
      <c r="O18" s="35" t="str">
        <f t="shared" si="2"/>
        <v/>
      </c>
      <c r="P18" s="36" t="str">
        <f t="shared" si="2"/>
        <v/>
      </c>
      <c r="Q18" s="85"/>
    </row>
    <row r="19" spans="1:17" ht="17.25" customHeight="1" x14ac:dyDescent="0.4">
      <c r="A19" s="71"/>
      <c r="B19" s="220" t="s">
        <v>40</v>
      </c>
      <c r="C19" s="241"/>
      <c r="D19" s="79" t="s">
        <v>35</v>
      </c>
      <c r="E19" s="3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3"/>
      <c r="Q19" s="34">
        <f>ROUND(SUM(E19:P19)/12,0)</f>
        <v>0</v>
      </c>
    </row>
    <row r="20" spans="1:17" ht="17.25" customHeight="1" x14ac:dyDescent="0.4">
      <c r="A20" s="71"/>
      <c r="B20" s="242"/>
      <c r="C20" s="248"/>
      <c r="D20" s="80" t="s">
        <v>36</v>
      </c>
      <c r="E20" s="87"/>
      <c r="F20" s="35" t="str">
        <f>IFERROR(F19/$E$19,"")</f>
        <v/>
      </c>
      <c r="G20" s="35" t="str">
        <f t="shared" ref="G20:P20" si="3">IFERROR(G19/$E$19,"")</f>
        <v/>
      </c>
      <c r="H20" s="35" t="str">
        <f t="shared" si="3"/>
        <v/>
      </c>
      <c r="I20" s="35" t="str">
        <f t="shared" si="3"/>
        <v/>
      </c>
      <c r="J20" s="35" t="str">
        <f t="shared" si="3"/>
        <v/>
      </c>
      <c r="K20" s="35" t="str">
        <f t="shared" si="3"/>
        <v/>
      </c>
      <c r="L20" s="35" t="str">
        <f t="shared" si="3"/>
        <v/>
      </c>
      <c r="M20" s="35" t="str">
        <f t="shared" si="3"/>
        <v/>
      </c>
      <c r="N20" s="35" t="str">
        <f t="shared" si="3"/>
        <v/>
      </c>
      <c r="O20" s="35" t="str">
        <f t="shared" si="3"/>
        <v/>
      </c>
      <c r="P20" s="36" t="str">
        <f t="shared" si="3"/>
        <v/>
      </c>
      <c r="Q20" s="85"/>
    </row>
    <row r="21" spans="1:17" ht="17.25" customHeight="1" x14ac:dyDescent="0.4">
      <c r="A21" s="71"/>
      <c r="B21" s="220" t="s">
        <v>41</v>
      </c>
      <c r="C21" s="221"/>
      <c r="D21" s="79" t="s">
        <v>35</v>
      </c>
      <c r="E21" s="31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3"/>
      <c r="Q21" s="34">
        <f>ROUND(SUM(E21:P21)/12,0)</f>
        <v>0</v>
      </c>
    </row>
    <row r="22" spans="1:17" ht="17.25" customHeight="1" thickBot="1" x14ac:dyDescent="0.45">
      <c r="A22" s="71"/>
      <c r="B22" s="222"/>
      <c r="C22" s="223"/>
      <c r="D22" s="81" t="s">
        <v>36</v>
      </c>
      <c r="E22" s="88"/>
      <c r="F22" s="37" t="str">
        <f>IFERROR(F21/$E$21,"")</f>
        <v/>
      </c>
      <c r="G22" s="37" t="str">
        <f t="shared" ref="G22:P22" si="4">IFERROR(G21/$E$21,"")</f>
        <v/>
      </c>
      <c r="H22" s="37" t="str">
        <f t="shared" si="4"/>
        <v/>
      </c>
      <c r="I22" s="37" t="str">
        <f t="shared" si="4"/>
        <v/>
      </c>
      <c r="J22" s="37" t="str">
        <f t="shared" si="4"/>
        <v/>
      </c>
      <c r="K22" s="37" t="str">
        <f t="shared" si="4"/>
        <v/>
      </c>
      <c r="L22" s="37" t="str">
        <f t="shared" si="4"/>
        <v/>
      </c>
      <c r="M22" s="37" t="str">
        <f t="shared" si="4"/>
        <v/>
      </c>
      <c r="N22" s="37" t="str">
        <f t="shared" si="4"/>
        <v/>
      </c>
      <c r="O22" s="37" t="str">
        <f t="shared" si="4"/>
        <v/>
      </c>
      <c r="P22" s="38" t="str">
        <f t="shared" si="4"/>
        <v/>
      </c>
      <c r="Q22" s="86"/>
    </row>
    <row r="23" spans="1:17" ht="17.25" customHeight="1" thickTop="1" thickBot="1" x14ac:dyDescent="0.45">
      <c r="A23" s="71"/>
      <c r="B23" s="218" t="s">
        <v>0</v>
      </c>
      <c r="C23" s="219"/>
      <c r="D23" s="82"/>
      <c r="E23" s="39">
        <f>SUM(E13,E15,E19,E21)</f>
        <v>0</v>
      </c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4"/>
      <c r="Q23" s="40">
        <f>SUM(Q13,Q15,Q19,Q21)</f>
        <v>0</v>
      </c>
    </row>
    <row r="24" spans="1:17" ht="17.25" customHeight="1" x14ac:dyDescent="0.4">
      <c r="A24" s="71"/>
      <c r="B24" s="89"/>
      <c r="C24" s="89"/>
      <c r="D24" s="89"/>
      <c r="E24" s="90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71"/>
    </row>
    <row r="25" spans="1:17" ht="17.25" customHeight="1" x14ac:dyDescent="0.4">
      <c r="A25" s="71"/>
      <c r="B25" s="89"/>
      <c r="C25" s="89"/>
      <c r="D25" s="89"/>
      <c r="E25" s="90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71"/>
    </row>
    <row r="26" spans="1:17" ht="17.25" customHeight="1" thickBot="1" x14ac:dyDescent="0.45">
      <c r="A26" s="92" t="s">
        <v>42</v>
      </c>
      <c r="B26" s="71"/>
      <c r="C26" s="71"/>
      <c r="D26" s="93"/>
      <c r="E26" s="94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71"/>
    </row>
    <row r="27" spans="1:17" ht="17.25" customHeight="1" x14ac:dyDescent="0.4">
      <c r="A27" s="71"/>
      <c r="B27" s="207" t="s">
        <v>43</v>
      </c>
      <c r="C27" s="208"/>
      <c r="D27" s="209"/>
      <c r="E27" s="95">
        <v>4</v>
      </c>
      <c r="F27" s="96">
        <v>5</v>
      </c>
      <c r="G27" s="77">
        <v>6</v>
      </c>
      <c r="H27" s="97">
        <v>7</v>
      </c>
      <c r="I27" s="77">
        <v>8</v>
      </c>
      <c r="J27" s="77">
        <v>9</v>
      </c>
      <c r="K27" s="97">
        <v>10</v>
      </c>
      <c r="L27" s="77">
        <v>11</v>
      </c>
      <c r="M27" s="77">
        <v>12</v>
      </c>
      <c r="N27" s="77">
        <v>1</v>
      </c>
      <c r="O27" s="77">
        <v>2</v>
      </c>
      <c r="P27" s="78">
        <v>3</v>
      </c>
      <c r="Q27" s="213" t="s">
        <v>32</v>
      </c>
    </row>
    <row r="28" spans="1:17" ht="17.25" customHeight="1" x14ac:dyDescent="0.4">
      <c r="A28" s="71"/>
      <c r="B28" s="210"/>
      <c r="C28" s="211"/>
      <c r="D28" s="212"/>
      <c r="E28" s="98" t="s">
        <v>33</v>
      </c>
      <c r="F28" s="196" t="s">
        <v>44</v>
      </c>
      <c r="G28" s="196"/>
      <c r="H28" s="196"/>
      <c r="I28" s="196"/>
      <c r="J28" s="196"/>
      <c r="K28" s="196"/>
      <c r="L28" s="196"/>
      <c r="M28" s="196"/>
      <c r="N28" s="196"/>
      <c r="O28" s="196"/>
      <c r="P28" s="197"/>
      <c r="Q28" s="214"/>
    </row>
    <row r="29" spans="1:17" ht="17.25" customHeight="1" x14ac:dyDescent="0.4">
      <c r="A29" s="71"/>
      <c r="B29" s="198" t="s">
        <v>34</v>
      </c>
      <c r="C29" s="199"/>
      <c r="D29" s="99" t="s">
        <v>35</v>
      </c>
      <c r="E29" s="69"/>
      <c r="F29" s="41" t="str">
        <f>IFERROR($E$29*F14,"")</f>
        <v/>
      </c>
      <c r="G29" s="42" t="str">
        <f t="shared" ref="G29:P29" si="5">IFERROR($E$29*G14,"")</f>
        <v/>
      </c>
      <c r="H29" s="42" t="str">
        <f t="shared" si="5"/>
        <v/>
      </c>
      <c r="I29" s="42" t="str">
        <f t="shared" si="5"/>
        <v/>
      </c>
      <c r="J29" s="42" t="str">
        <f t="shared" si="5"/>
        <v/>
      </c>
      <c r="K29" s="42" t="str">
        <f t="shared" si="5"/>
        <v/>
      </c>
      <c r="L29" s="42" t="str">
        <f t="shared" si="5"/>
        <v/>
      </c>
      <c r="M29" s="42" t="str">
        <f t="shared" si="5"/>
        <v/>
      </c>
      <c r="N29" s="42" t="str">
        <f t="shared" si="5"/>
        <v/>
      </c>
      <c r="O29" s="42" t="str">
        <f t="shared" si="5"/>
        <v/>
      </c>
      <c r="P29" s="43" t="str">
        <f t="shared" si="5"/>
        <v/>
      </c>
      <c r="Q29" s="65">
        <f>ROUND(SUM(E29:P29)/12,0)</f>
        <v>0</v>
      </c>
    </row>
    <row r="30" spans="1:17" ht="17.25" customHeight="1" x14ac:dyDescent="0.4">
      <c r="A30" s="71"/>
      <c r="B30" s="216" t="s">
        <v>38</v>
      </c>
      <c r="C30" s="217"/>
      <c r="D30" s="100" t="s">
        <v>35</v>
      </c>
      <c r="E30" s="69"/>
      <c r="F30" s="41" t="str">
        <f>IFERROR($E$30*F16,"")</f>
        <v/>
      </c>
      <c r="G30" s="42" t="str">
        <f t="shared" ref="G30:P30" si="6">IFERROR($E$30*G16,"")</f>
        <v/>
      </c>
      <c r="H30" s="42" t="str">
        <f t="shared" si="6"/>
        <v/>
      </c>
      <c r="I30" s="42" t="str">
        <f t="shared" si="6"/>
        <v/>
      </c>
      <c r="J30" s="42" t="str">
        <f t="shared" si="6"/>
        <v/>
      </c>
      <c r="K30" s="42" t="str">
        <f t="shared" si="6"/>
        <v/>
      </c>
      <c r="L30" s="42" t="str">
        <f t="shared" si="6"/>
        <v/>
      </c>
      <c r="M30" s="42" t="str">
        <f t="shared" si="6"/>
        <v/>
      </c>
      <c r="N30" s="42" t="str">
        <f t="shared" si="6"/>
        <v/>
      </c>
      <c r="O30" s="42" t="str">
        <f t="shared" si="6"/>
        <v/>
      </c>
      <c r="P30" s="43" t="str">
        <f t="shared" si="6"/>
        <v/>
      </c>
      <c r="Q30" s="65">
        <f>ROUND(SUM(E30:P30)/12,0)</f>
        <v>0</v>
      </c>
    </row>
    <row r="31" spans="1:17" ht="34.5" customHeight="1" x14ac:dyDescent="0.4">
      <c r="A31" s="71"/>
      <c r="B31" s="101"/>
      <c r="C31" s="102" t="s">
        <v>45</v>
      </c>
      <c r="D31" s="99" t="s">
        <v>35</v>
      </c>
      <c r="E31" s="69"/>
      <c r="F31" s="41" t="str">
        <f>IFERROR($E$31*F18,"")</f>
        <v/>
      </c>
      <c r="G31" s="42" t="str">
        <f t="shared" ref="G31:P31" si="7">IFERROR($E$31*G18,"")</f>
        <v/>
      </c>
      <c r="H31" s="42" t="str">
        <f t="shared" si="7"/>
        <v/>
      </c>
      <c r="I31" s="42" t="str">
        <f t="shared" si="7"/>
        <v/>
      </c>
      <c r="J31" s="42" t="str">
        <f t="shared" si="7"/>
        <v/>
      </c>
      <c r="K31" s="42" t="str">
        <f t="shared" si="7"/>
        <v/>
      </c>
      <c r="L31" s="42" t="str">
        <f t="shared" si="7"/>
        <v/>
      </c>
      <c r="M31" s="42" t="str">
        <f t="shared" si="7"/>
        <v/>
      </c>
      <c r="N31" s="42" t="str">
        <f t="shared" si="7"/>
        <v/>
      </c>
      <c r="O31" s="42" t="str">
        <f t="shared" si="7"/>
        <v/>
      </c>
      <c r="P31" s="43" t="str">
        <f t="shared" si="7"/>
        <v/>
      </c>
      <c r="Q31" s="65">
        <f>ROUND(SUM(E31:P31)/12,0)</f>
        <v>0</v>
      </c>
    </row>
    <row r="32" spans="1:17" ht="17.25" customHeight="1" x14ac:dyDescent="0.4">
      <c r="A32" s="71"/>
      <c r="B32" s="198" t="s">
        <v>40</v>
      </c>
      <c r="C32" s="199"/>
      <c r="D32" s="99" t="s">
        <v>35</v>
      </c>
      <c r="E32" s="69"/>
      <c r="F32" s="41" t="str">
        <f t="shared" ref="F32:P32" si="8">IFERROR($E$32*F20,"")</f>
        <v/>
      </c>
      <c r="G32" s="42" t="str">
        <f t="shared" si="8"/>
        <v/>
      </c>
      <c r="H32" s="42" t="str">
        <f t="shared" si="8"/>
        <v/>
      </c>
      <c r="I32" s="42" t="str">
        <f t="shared" si="8"/>
        <v/>
      </c>
      <c r="J32" s="42" t="str">
        <f t="shared" si="8"/>
        <v/>
      </c>
      <c r="K32" s="42" t="str">
        <f t="shared" si="8"/>
        <v/>
      </c>
      <c r="L32" s="42" t="str">
        <f t="shared" si="8"/>
        <v/>
      </c>
      <c r="M32" s="42" t="str">
        <f t="shared" si="8"/>
        <v/>
      </c>
      <c r="N32" s="42" t="str">
        <f t="shared" si="8"/>
        <v/>
      </c>
      <c r="O32" s="42" t="str">
        <f t="shared" si="8"/>
        <v/>
      </c>
      <c r="P32" s="43" t="str">
        <f t="shared" si="8"/>
        <v/>
      </c>
      <c r="Q32" s="65">
        <f>ROUND(SUM(E32:P32)/12,0)</f>
        <v>0</v>
      </c>
    </row>
    <row r="33" spans="1:17" ht="17.25" customHeight="1" thickBot="1" x14ac:dyDescent="0.45">
      <c r="A33" s="71"/>
      <c r="B33" s="203" t="s">
        <v>41</v>
      </c>
      <c r="C33" s="204"/>
      <c r="D33" s="103" t="s">
        <v>35</v>
      </c>
      <c r="E33" s="70"/>
      <c r="F33" s="44" t="str">
        <f>IFERROR($E$33*F22,"")</f>
        <v/>
      </c>
      <c r="G33" s="45" t="str">
        <f t="shared" ref="G33:P33" si="9">IFERROR($E$33*G22,"")</f>
        <v/>
      </c>
      <c r="H33" s="45" t="str">
        <f t="shared" si="9"/>
        <v/>
      </c>
      <c r="I33" s="45" t="str">
        <f t="shared" si="9"/>
        <v/>
      </c>
      <c r="J33" s="45" t="str">
        <f t="shared" si="9"/>
        <v/>
      </c>
      <c r="K33" s="45" t="str">
        <f t="shared" si="9"/>
        <v/>
      </c>
      <c r="L33" s="45" t="str">
        <f t="shared" si="9"/>
        <v/>
      </c>
      <c r="M33" s="45" t="str">
        <f t="shared" si="9"/>
        <v/>
      </c>
      <c r="N33" s="45" t="str">
        <f t="shared" si="9"/>
        <v/>
      </c>
      <c r="O33" s="45" t="str">
        <f t="shared" si="9"/>
        <v/>
      </c>
      <c r="P33" s="46" t="str">
        <f t="shared" si="9"/>
        <v/>
      </c>
      <c r="Q33" s="66">
        <f>ROUND(SUM(E33:P33)/12,0)</f>
        <v>0</v>
      </c>
    </row>
    <row r="34" spans="1:17" ht="17.25" customHeight="1" thickTop="1" thickBot="1" x14ac:dyDescent="0.45">
      <c r="A34" s="71"/>
      <c r="B34" s="205" t="s">
        <v>0</v>
      </c>
      <c r="C34" s="206"/>
      <c r="D34" s="104"/>
      <c r="E34" s="47">
        <f>SUM(E29,E30,E32,E33)</f>
        <v>0</v>
      </c>
      <c r="F34" s="106"/>
      <c r="G34" s="107"/>
      <c r="H34" s="107"/>
      <c r="I34" s="107"/>
      <c r="J34" s="107"/>
      <c r="K34" s="107"/>
      <c r="L34" s="107"/>
      <c r="M34" s="107"/>
      <c r="N34" s="107"/>
      <c r="O34" s="107"/>
      <c r="P34" s="108"/>
      <c r="Q34" s="67">
        <f>SUM(Q29,Q30,Q32,Q33)</f>
        <v>0</v>
      </c>
    </row>
    <row r="35" spans="1:17" ht="17.25" customHeight="1" x14ac:dyDescent="0.4">
      <c r="A35" s="71"/>
      <c r="B35" s="105" t="s">
        <v>46</v>
      </c>
      <c r="C35" s="90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</row>
    <row r="36" spans="1:17" ht="17.25" customHeight="1" x14ac:dyDescent="0.4">
      <c r="A36" s="71"/>
      <c r="B36" s="90"/>
      <c r="C36" s="90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</row>
    <row r="37" spans="1:17" ht="17.25" customHeight="1" x14ac:dyDescent="0.4">
      <c r="A37" s="71"/>
      <c r="B37" s="90"/>
      <c r="C37" s="90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</row>
    <row r="38" spans="1:17" ht="17.25" customHeight="1" x14ac:dyDescent="0.4">
      <c r="A38" s="71"/>
      <c r="B38" s="90"/>
      <c r="C38" s="90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</row>
    <row r="39" spans="1:17" ht="17.25" customHeight="1" x14ac:dyDescent="0.4">
      <c r="A39" s="71"/>
      <c r="B39" s="90"/>
      <c r="C39" s="90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</row>
    <row r="40" spans="1:17" ht="17.25" customHeight="1" x14ac:dyDescent="0.4">
      <c r="A40" s="71"/>
      <c r="B40" s="93"/>
      <c r="C40" s="93"/>
      <c r="D40" s="93"/>
      <c r="E40" s="90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</row>
    <row r="41" spans="1:17" ht="17.25" customHeight="1" thickBot="1" x14ac:dyDescent="0.45">
      <c r="A41" s="92" t="s">
        <v>47</v>
      </c>
      <c r="B41" s="71"/>
      <c r="C41" s="71"/>
      <c r="D41" s="93"/>
      <c r="E41" s="94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</row>
    <row r="42" spans="1:17" ht="17.25" customHeight="1" x14ac:dyDescent="0.4">
      <c r="A42" s="71"/>
      <c r="B42" s="207" t="s">
        <v>43</v>
      </c>
      <c r="C42" s="208"/>
      <c r="D42" s="209"/>
      <c r="E42" s="109">
        <v>4</v>
      </c>
      <c r="F42" s="76">
        <v>5</v>
      </c>
      <c r="G42" s="77">
        <v>6</v>
      </c>
      <c r="H42" s="97">
        <v>7</v>
      </c>
      <c r="I42" s="77">
        <v>8</v>
      </c>
      <c r="J42" s="77">
        <v>9</v>
      </c>
      <c r="K42" s="97">
        <v>10</v>
      </c>
      <c r="L42" s="77">
        <v>11</v>
      </c>
      <c r="M42" s="77">
        <v>12</v>
      </c>
      <c r="N42" s="77">
        <v>1</v>
      </c>
      <c r="O42" s="77">
        <v>2</v>
      </c>
      <c r="P42" s="78">
        <v>3</v>
      </c>
      <c r="Q42" s="213" t="s">
        <v>32</v>
      </c>
    </row>
    <row r="43" spans="1:17" ht="17.25" customHeight="1" x14ac:dyDescent="0.4">
      <c r="A43" s="71"/>
      <c r="B43" s="210"/>
      <c r="C43" s="211"/>
      <c r="D43" s="212"/>
      <c r="E43" s="110" t="s">
        <v>33</v>
      </c>
      <c r="F43" s="215" t="s">
        <v>48</v>
      </c>
      <c r="G43" s="196"/>
      <c r="H43" s="196"/>
      <c r="I43" s="196"/>
      <c r="J43" s="196"/>
      <c r="K43" s="196"/>
      <c r="L43" s="196"/>
      <c r="M43" s="196"/>
      <c r="N43" s="196"/>
      <c r="O43" s="196"/>
      <c r="P43" s="197"/>
      <c r="Q43" s="214"/>
    </row>
    <row r="44" spans="1:17" ht="17.25" customHeight="1" x14ac:dyDescent="0.4">
      <c r="A44" s="71"/>
      <c r="B44" s="198" t="s">
        <v>34</v>
      </c>
      <c r="C44" s="199"/>
      <c r="D44" s="111" t="s">
        <v>35</v>
      </c>
      <c r="E44" s="48">
        <f>E29</f>
        <v>0</v>
      </c>
      <c r="F44" s="49"/>
      <c r="G44" s="50"/>
      <c r="H44" s="50"/>
      <c r="I44" s="50"/>
      <c r="J44" s="50"/>
      <c r="K44" s="50"/>
      <c r="L44" s="50"/>
      <c r="M44" s="50"/>
      <c r="N44" s="50"/>
      <c r="O44" s="50"/>
      <c r="P44" s="51"/>
      <c r="Q44" s="65">
        <f>ROUND(SUM(E44:P44)/12,0)</f>
        <v>0</v>
      </c>
    </row>
    <row r="45" spans="1:17" ht="17.25" customHeight="1" x14ac:dyDescent="0.4">
      <c r="A45" s="71"/>
      <c r="B45" s="216" t="s">
        <v>38</v>
      </c>
      <c r="C45" s="217"/>
      <c r="D45" s="111" t="s">
        <v>35</v>
      </c>
      <c r="E45" s="48">
        <f>E30</f>
        <v>0</v>
      </c>
      <c r="F45" s="49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65">
        <f>ROUND(SUM(E45:P45)/12,0)</f>
        <v>0</v>
      </c>
    </row>
    <row r="46" spans="1:17" ht="34.5" customHeight="1" x14ac:dyDescent="0.4">
      <c r="A46" s="71"/>
      <c r="B46" s="101"/>
      <c r="C46" s="102" t="s">
        <v>45</v>
      </c>
      <c r="D46" s="111" t="s">
        <v>35</v>
      </c>
      <c r="E46" s="48">
        <f>E31</f>
        <v>0</v>
      </c>
      <c r="F46" s="49"/>
      <c r="G46" s="50"/>
      <c r="H46" s="50"/>
      <c r="I46" s="50"/>
      <c r="J46" s="50"/>
      <c r="K46" s="50"/>
      <c r="L46" s="50"/>
      <c r="M46" s="50"/>
      <c r="N46" s="50"/>
      <c r="O46" s="50"/>
      <c r="P46" s="51"/>
      <c r="Q46" s="65">
        <f>ROUND(SUM(E46:P46)/12,0)</f>
        <v>0</v>
      </c>
    </row>
    <row r="47" spans="1:17" ht="17.25" customHeight="1" x14ac:dyDescent="0.4">
      <c r="A47" s="71"/>
      <c r="B47" s="198" t="s">
        <v>40</v>
      </c>
      <c r="C47" s="199"/>
      <c r="D47" s="111" t="s">
        <v>35</v>
      </c>
      <c r="E47" s="48">
        <f>E32</f>
        <v>0</v>
      </c>
      <c r="F47" s="49"/>
      <c r="G47" s="50"/>
      <c r="H47" s="50"/>
      <c r="I47" s="50"/>
      <c r="J47" s="50"/>
      <c r="K47" s="50"/>
      <c r="L47" s="50"/>
      <c r="M47" s="50"/>
      <c r="N47" s="50"/>
      <c r="O47" s="50"/>
      <c r="P47" s="51"/>
      <c r="Q47" s="65">
        <f>ROUND(SUM(E47:P47)/12,0)</f>
        <v>0</v>
      </c>
    </row>
    <row r="48" spans="1:17" ht="17.25" customHeight="1" thickBot="1" x14ac:dyDescent="0.45">
      <c r="A48" s="71"/>
      <c r="B48" s="203" t="s">
        <v>41</v>
      </c>
      <c r="C48" s="204"/>
      <c r="D48" s="112" t="s">
        <v>35</v>
      </c>
      <c r="E48" s="52">
        <f>E33</f>
        <v>0</v>
      </c>
      <c r="F48" s="53"/>
      <c r="G48" s="54"/>
      <c r="H48" s="54"/>
      <c r="I48" s="54"/>
      <c r="J48" s="54"/>
      <c r="K48" s="54"/>
      <c r="L48" s="54"/>
      <c r="M48" s="54"/>
      <c r="N48" s="54"/>
      <c r="O48" s="54"/>
      <c r="P48" s="55"/>
      <c r="Q48" s="66">
        <f>ROUND(SUM(E48:P48)/12,0)</f>
        <v>0</v>
      </c>
    </row>
    <row r="49" spans="1:17" ht="17.25" customHeight="1" thickTop="1" thickBot="1" x14ac:dyDescent="0.45">
      <c r="A49" s="71"/>
      <c r="B49" s="218" t="s">
        <v>0</v>
      </c>
      <c r="C49" s="219"/>
      <c r="D49" s="113"/>
      <c r="E49" s="56">
        <f>SUM(E44,E45,E47,E48)</f>
        <v>0</v>
      </c>
      <c r="F49" s="116"/>
      <c r="G49" s="83"/>
      <c r="H49" s="83"/>
      <c r="I49" s="83"/>
      <c r="J49" s="83"/>
      <c r="K49" s="83"/>
      <c r="L49" s="83"/>
      <c r="M49" s="83"/>
      <c r="N49" s="83"/>
      <c r="O49" s="83"/>
      <c r="P49" s="84"/>
      <c r="Q49" s="67">
        <f>SUM(Q44,Q45,Q47,Q48)</f>
        <v>0</v>
      </c>
    </row>
    <row r="50" spans="1:17" ht="17.25" customHeight="1" x14ac:dyDescent="0.4">
      <c r="A50" s="71"/>
      <c r="B50" s="105" t="s">
        <v>46</v>
      </c>
      <c r="C50" s="90"/>
      <c r="D50" s="114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</row>
    <row r="51" spans="1:17" ht="17.25" customHeight="1" x14ac:dyDescent="0.4">
      <c r="A51" s="71"/>
      <c r="B51" s="90"/>
      <c r="C51" s="90"/>
      <c r="D51" s="114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1:17" ht="17.25" customHeight="1" thickBot="1" x14ac:dyDescent="0.45">
      <c r="A52" s="71"/>
      <c r="B52" s="117" t="s">
        <v>49</v>
      </c>
      <c r="C52" s="118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</row>
    <row r="53" spans="1:17" ht="94.5" customHeight="1" thickBot="1" x14ac:dyDescent="0.45">
      <c r="A53" s="71"/>
      <c r="B53" s="200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2"/>
    </row>
    <row r="54" spans="1:17" ht="17.25" customHeight="1" x14ac:dyDescent="0.4"/>
    <row r="55" spans="1:17" ht="17.25" customHeight="1" x14ac:dyDescent="0.4"/>
    <row r="56" spans="1:17" ht="17.25" customHeight="1" x14ac:dyDescent="0.4"/>
    <row r="57" spans="1:17" ht="17.25" customHeight="1" x14ac:dyDescent="0.4"/>
    <row r="58" spans="1:17" ht="17.25" customHeight="1" x14ac:dyDescent="0.4"/>
    <row r="59" spans="1:17" ht="17.25" customHeight="1" x14ac:dyDescent="0.4"/>
    <row r="60" spans="1:17" ht="17.25" customHeight="1" x14ac:dyDescent="0.4"/>
    <row r="61" spans="1:17" ht="17.25" customHeight="1" x14ac:dyDescent="0.4"/>
    <row r="62" spans="1:17" ht="17.25" customHeight="1" x14ac:dyDescent="0.4"/>
    <row r="63" spans="1:17" ht="17.25" customHeight="1" x14ac:dyDescent="0.4"/>
    <row r="64" spans="1:17" ht="17.25" customHeight="1" x14ac:dyDescent="0.4"/>
    <row r="65" ht="17.25" customHeight="1" x14ac:dyDescent="0.4"/>
    <row r="66" ht="17.25" customHeight="1" x14ac:dyDescent="0.4"/>
    <row r="67" ht="17.25" customHeight="1" x14ac:dyDescent="0.4"/>
    <row r="68" ht="17.25" customHeight="1" x14ac:dyDescent="0.4"/>
    <row r="69" ht="17.25" customHeight="1" x14ac:dyDescent="0.4"/>
    <row r="70" ht="17.25" customHeight="1" x14ac:dyDescent="0.4"/>
    <row r="71" ht="17.25" customHeight="1" x14ac:dyDescent="0.4"/>
    <row r="72" ht="17.25" customHeight="1" x14ac:dyDescent="0.4"/>
    <row r="73" ht="17.25" customHeight="1" x14ac:dyDescent="0.4"/>
    <row r="74" ht="17.25" customHeight="1" x14ac:dyDescent="0.4"/>
    <row r="75" ht="17.25" customHeight="1" x14ac:dyDescent="0.4"/>
    <row r="76" ht="17.25" customHeight="1" x14ac:dyDescent="0.4"/>
    <row r="77" ht="17.25" customHeight="1" x14ac:dyDescent="0.4"/>
    <row r="78" ht="17.25" customHeight="1" x14ac:dyDescent="0.4"/>
    <row r="79" ht="17.25" customHeight="1" x14ac:dyDescent="0.4"/>
    <row r="80" ht="17.25" customHeight="1" x14ac:dyDescent="0.4"/>
    <row r="81" ht="17.25" customHeight="1" x14ac:dyDescent="0.4"/>
    <row r="82" ht="17.25" customHeight="1" x14ac:dyDescent="0.4"/>
    <row r="83" ht="17.25" customHeight="1" x14ac:dyDescent="0.4"/>
    <row r="84" ht="17.25" customHeight="1" x14ac:dyDescent="0.4"/>
    <row r="85" ht="17.25" customHeight="1" x14ac:dyDescent="0.4"/>
    <row r="86" ht="17.25" customHeight="1" x14ac:dyDescent="0.4"/>
    <row r="87" ht="17.25" customHeight="1" x14ac:dyDescent="0.4"/>
    <row r="88" ht="17.25" customHeight="1" x14ac:dyDescent="0.4"/>
    <row r="89" ht="17.25" customHeight="1" x14ac:dyDescent="0.4"/>
    <row r="90" ht="17.25" customHeight="1" x14ac:dyDescent="0.4"/>
    <row r="91" ht="17.25" customHeight="1" x14ac:dyDescent="0.4"/>
    <row r="92" ht="17.25" customHeight="1" x14ac:dyDescent="0.4"/>
  </sheetData>
  <sheetProtection algorithmName="SHA-512" hashValue="GDrwJh0tU+KVSHibep+jTJucnSBJRUBsnNYLMcrO/6lyI24vB/EF7DTPtyCUEMEWQwfFawfHWRByUKNmg1Nvuw==" saltValue="rO9tURAOJHcPs3CnVNqGxg==" spinCount="100000" sheet="1" objects="1" scenarios="1"/>
  <mergeCells count="31">
    <mergeCell ref="B21:C22"/>
    <mergeCell ref="B23:C23"/>
    <mergeCell ref="B27:D28"/>
    <mergeCell ref="A1:Q1"/>
    <mergeCell ref="H3:L3"/>
    <mergeCell ref="M3:Q3"/>
    <mergeCell ref="B7:Q8"/>
    <mergeCell ref="B11:D12"/>
    <mergeCell ref="Q11:Q12"/>
    <mergeCell ref="E12:P12"/>
    <mergeCell ref="B13:C14"/>
    <mergeCell ref="B15:C16"/>
    <mergeCell ref="B17:B18"/>
    <mergeCell ref="C17:C18"/>
    <mergeCell ref="B19:C20"/>
    <mergeCell ref="Q27:Q28"/>
    <mergeCell ref="F28:P28"/>
    <mergeCell ref="B29:C29"/>
    <mergeCell ref="B53:Q53"/>
    <mergeCell ref="B32:C32"/>
    <mergeCell ref="B33:C33"/>
    <mergeCell ref="B34:C34"/>
    <mergeCell ref="B42:D43"/>
    <mergeCell ref="Q42:Q43"/>
    <mergeCell ref="F43:P43"/>
    <mergeCell ref="B44:C44"/>
    <mergeCell ref="B45:C45"/>
    <mergeCell ref="B47:C47"/>
    <mergeCell ref="B48:C48"/>
    <mergeCell ref="B49:C49"/>
    <mergeCell ref="B30:C30"/>
  </mergeCells>
  <phoneticPr fontId="1"/>
  <pageMargins left="0.61" right="0.2" top="0.55118110236220474" bottom="0.19685039370078741" header="0.31496062992125984" footer="0.19685039370078741"/>
  <pageSetup paperSize="9" scale="78" orientation="portrait" r:id="rId1"/>
  <rowBreaks count="1" manualBreakCount="1">
    <brk id="35" max="16383" man="1"/>
  </rowBreaks>
  <ignoredErrors>
    <ignoredError sqref="M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view="pageBreakPreview" zoomScale="70" zoomScaleNormal="85" zoomScaleSheetLayoutView="70" workbookViewId="0">
      <selection activeCell="J2" sqref="J2:K2"/>
    </sheetView>
  </sheetViews>
  <sheetFormatPr defaultColWidth="9" defaultRowHeight="18.75" x14ac:dyDescent="0.4"/>
  <cols>
    <col min="1" max="1" width="2.875" style="7" customWidth="1"/>
    <col min="2" max="2" width="3" style="5" customWidth="1"/>
    <col min="3" max="3" width="13.125" style="5" customWidth="1"/>
    <col min="4" max="4" width="23.375" style="5" customWidth="1"/>
    <col min="5" max="5" width="8" style="5" customWidth="1"/>
    <col min="6" max="6" width="9.375" style="6" customWidth="1"/>
    <col min="7" max="7" width="8" style="6" hidden="1" customWidth="1"/>
    <col min="8" max="8" width="13.75" style="6" customWidth="1"/>
    <col min="9" max="9" width="9" style="6"/>
    <col min="10" max="12" width="9" style="7"/>
    <col min="13" max="13" width="5.625" style="7" customWidth="1"/>
    <col min="14" max="16384" width="9" style="7"/>
  </cols>
  <sheetData>
    <row r="1" spans="1:12" ht="25.5" customHeight="1" thickBot="1" x14ac:dyDescent="0.45">
      <c r="A1" s="119"/>
      <c r="B1" s="120"/>
      <c r="C1" s="120"/>
      <c r="D1" s="120"/>
      <c r="E1" s="120"/>
      <c r="F1" s="121"/>
      <c r="G1" s="121"/>
      <c r="H1" s="121"/>
      <c r="I1" s="121"/>
      <c r="J1" s="119"/>
      <c r="K1" s="119"/>
      <c r="L1" s="119"/>
    </row>
    <row r="2" spans="1:12" x14ac:dyDescent="0.4">
      <c r="A2" s="119"/>
      <c r="B2" s="249" t="s">
        <v>81</v>
      </c>
      <c r="C2" s="250"/>
      <c r="D2" s="120"/>
      <c r="E2" s="120"/>
      <c r="F2" s="255" t="s">
        <v>75</v>
      </c>
      <c r="G2" s="256"/>
      <c r="H2" s="257"/>
      <c r="I2" s="122" t="s">
        <v>56</v>
      </c>
      <c r="J2" s="258"/>
      <c r="K2" s="259"/>
      <c r="L2" s="123" t="s">
        <v>57</v>
      </c>
    </row>
    <row r="3" spans="1:12" x14ac:dyDescent="0.4">
      <c r="A3" s="119"/>
      <c r="B3" s="251"/>
      <c r="C3" s="252"/>
      <c r="D3" s="120"/>
      <c r="E3" s="120"/>
      <c r="F3" s="260" t="s">
        <v>76</v>
      </c>
      <c r="G3" s="261"/>
      <c r="H3" s="262"/>
      <c r="I3" s="263" t="s">
        <v>80</v>
      </c>
      <c r="J3" s="263"/>
      <c r="K3" s="263"/>
      <c r="L3" s="264"/>
    </row>
    <row r="4" spans="1:12" ht="19.5" thickBot="1" x14ac:dyDescent="0.45">
      <c r="A4" s="119"/>
      <c r="B4" s="253"/>
      <c r="C4" s="254"/>
      <c r="D4" s="120"/>
      <c r="E4" s="120"/>
      <c r="F4" s="260" t="s">
        <v>77</v>
      </c>
      <c r="G4" s="261"/>
      <c r="H4" s="262"/>
      <c r="I4" s="265"/>
      <c r="J4" s="265"/>
      <c r="K4" s="265"/>
      <c r="L4" s="266"/>
    </row>
    <row r="5" spans="1:12" ht="33" customHeight="1" x14ac:dyDescent="0.4">
      <c r="A5" s="119"/>
      <c r="B5" s="120"/>
      <c r="C5" s="120"/>
      <c r="D5" s="120"/>
      <c r="E5" s="120"/>
      <c r="F5" s="260" t="s">
        <v>78</v>
      </c>
      <c r="G5" s="261"/>
      <c r="H5" s="262"/>
      <c r="I5" s="273"/>
      <c r="J5" s="273"/>
      <c r="K5" s="273"/>
      <c r="L5" s="274"/>
    </row>
    <row r="6" spans="1:12" ht="19.5" thickBot="1" x14ac:dyDescent="0.45">
      <c r="A6" s="119"/>
      <c r="B6" s="120"/>
      <c r="C6" s="120"/>
      <c r="D6" s="120"/>
      <c r="E6" s="120"/>
      <c r="F6" s="275" t="s">
        <v>79</v>
      </c>
      <c r="G6" s="276"/>
      <c r="H6" s="277"/>
      <c r="I6" s="278"/>
      <c r="J6" s="278"/>
      <c r="K6" s="278"/>
      <c r="L6" s="279"/>
    </row>
    <row r="7" spans="1:12" ht="25.5" customHeight="1" x14ac:dyDescent="0.4">
      <c r="A7" s="119"/>
      <c r="B7" s="120"/>
      <c r="C7" s="120"/>
      <c r="D7" s="120"/>
      <c r="E7" s="120"/>
      <c r="F7" s="121"/>
      <c r="G7" s="121"/>
      <c r="H7" s="121"/>
      <c r="I7" s="121"/>
      <c r="J7" s="119"/>
      <c r="K7" s="119"/>
      <c r="L7" s="119"/>
    </row>
    <row r="8" spans="1:12" s="4" customFormat="1" ht="23.25" customHeight="1" x14ac:dyDescent="0.4">
      <c r="A8" s="280" t="s">
        <v>24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</row>
    <row r="9" spans="1:12" ht="25.5" customHeight="1" x14ac:dyDescent="0.4">
      <c r="A9" s="120"/>
      <c r="B9" s="120"/>
      <c r="C9" s="124"/>
      <c r="D9" s="124"/>
      <c r="E9" s="126"/>
      <c r="F9" s="126"/>
      <c r="G9" s="126"/>
      <c r="H9" s="126"/>
      <c r="I9" s="121"/>
      <c r="J9" s="119"/>
      <c r="K9" s="119"/>
      <c r="L9" s="119"/>
    </row>
    <row r="10" spans="1:12" ht="19.5" customHeight="1" thickBot="1" x14ac:dyDescent="0.45">
      <c r="A10" s="125" t="s">
        <v>21</v>
      </c>
      <c r="B10" s="120"/>
      <c r="C10" s="120"/>
      <c r="D10" s="120"/>
      <c r="E10" s="120"/>
      <c r="F10" s="121"/>
      <c r="G10" s="121"/>
      <c r="H10" s="121"/>
      <c r="I10" s="121"/>
      <c r="J10" s="119"/>
      <c r="K10" s="119"/>
      <c r="L10" s="119"/>
    </row>
    <row r="11" spans="1:12" ht="28.5" customHeight="1" x14ac:dyDescent="0.4">
      <c r="A11" s="119"/>
      <c r="B11" s="289"/>
      <c r="C11" s="290"/>
      <c r="D11" s="291"/>
      <c r="E11" s="137" t="s">
        <v>7</v>
      </c>
      <c r="F11" s="140" t="s">
        <v>6</v>
      </c>
      <c r="G11" s="267" t="s">
        <v>9</v>
      </c>
      <c r="H11" s="268"/>
      <c r="I11" s="121"/>
      <c r="J11" s="119"/>
      <c r="K11" s="119"/>
      <c r="L11" s="119"/>
    </row>
    <row r="12" spans="1:12" ht="25.5" customHeight="1" thickBot="1" x14ac:dyDescent="0.45">
      <c r="A12" s="127"/>
      <c r="B12" s="128" t="s">
        <v>1</v>
      </c>
      <c r="C12" s="129" t="s">
        <v>2</v>
      </c>
      <c r="D12" s="129"/>
      <c r="E12" s="138"/>
      <c r="F12" s="141"/>
      <c r="G12" s="8"/>
      <c r="H12" s="59">
        <f>H18*1.3</f>
        <v>0</v>
      </c>
      <c r="I12" s="121"/>
      <c r="J12" s="119"/>
      <c r="K12" s="119"/>
      <c r="L12" s="119"/>
    </row>
    <row r="13" spans="1:12" ht="25.5" customHeight="1" thickBot="1" x14ac:dyDescent="0.45">
      <c r="A13" s="127"/>
      <c r="B13" s="130"/>
      <c r="C13" s="269" t="s">
        <v>86</v>
      </c>
      <c r="D13" s="270"/>
      <c r="E13" s="139"/>
      <c r="F13" s="1"/>
      <c r="G13" s="13">
        <f>IF(E14="あり",F13/5,F13/3)</f>
        <v>0</v>
      </c>
      <c r="H13" s="27">
        <f>IF(E15="なし",ROUND(G13,1),0)</f>
        <v>0</v>
      </c>
      <c r="I13" s="281" t="s">
        <v>83</v>
      </c>
      <c r="J13" s="282"/>
      <c r="K13" s="282"/>
      <c r="L13" s="282"/>
    </row>
    <row r="14" spans="1:12" ht="25.5" customHeight="1" x14ac:dyDescent="0.4">
      <c r="A14" s="127"/>
      <c r="B14" s="130"/>
      <c r="C14" s="271" t="s">
        <v>16</v>
      </c>
      <c r="D14" s="272"/>
      <c r="E14" s="11" t="s">
        <v>84</v>
      </c>
      <c r="F14" s="142"/>
      <c r="G14" s="14"/>
      <c r="H14" s="15"/>
      <c r="I14" s="281"/>
      <c r="J14" s="282"/>
      <c r="K14" s="282"/>
      <c r="L14" s="282"/>
    </row>
    <row r="15" spans="1:12" ht="25.5" customHeight="1" thickBot="1" x14ac:dyDescent="0.45">
      <c r="A15" s="127"/>
      <c r="B15" s="130"/>
      <c r="C15" s="287" t="s">
        <v>14</v>
      </c>
      <c r="D15" s="288"/>
      <c r="E15" s="12" t="s">
        <v>84</v>
      </c>
      <c r="F15" s="143"/>
      <c r="G15" s="16"/>
      <c r="H15" s="17"/>
      <c r="I15" s="156"/>
      <c r="J15" s="157"/>
      <c r="K15" s="119"/>
      <c r="L15" s="119"/>
    </row>
    <row r="16" spans="1:12" ht="25.5" customHeight="1" thickBot="1" x14ac:dyDescent="0.45">
      <c r="A16" s="127"/>
      <c r="B16" s="130"/>
      <c r="C16" s="292" t="s">
        <v>12</v>
      </c>
      <c r="D16" s="293"/>
      <c r="E16" s="144"/>
      <c r="F16" s="1"/>
      <c r="G16" s="18">
        <f>IF(E15="あり",F16/5,0)</f>
        <v>0</v>
      </c>
      <c r="H16" s="24">
        <f>ROUNDDOWN(G16,1)</f>
        <v>0</v>
      </c>
      <c r="I16" s="121"/>
      <c r="J16" s="157"/>
      <c r="K16" s="119"/>
      <c r="L16" s="119"/>
    </row>
    <row r="17" spans="1:12" ht="25.5" customHeight="1" thickBot="1" x14ac:dyDescent="0.45">
      <c r="A17" s="127"/>
      <c r="B17" s="130"/>
      <c r="C17" s="294" t="s">
        <v>13</v>
      </c>
      <c r="D17" s="295"/>
      <c r="E17" s="145"/>
      <c r="F17" s="2"/>
      <c r="G17" s="9">
        <f>IF(E15="あり",F17/2,0)</f>
        <v>0</v>
      </c>
      <c r="H17" s="25">
        <f>ROUNDDOWN(G17,1)</f>
        <v>0</v>
      </c>
      <c r="I17" s="121"/>
      <c r="J17" s="157"/>
      <c r="K17" s="119"/>
      <c r="L17" s="119"/>
    </row>
    <row r="18" spans="1:12" ht="25.5" customHeight="1" thickTop="1" x14ac:dyDescent="0.4">
      <c r="A18" s="127"/>
      <c r="B18" s="131"/>
      <c r="C18" s="132" t="s">
        <v>10</v>
      </c>
      <c r="D18" s="132"/>
      <c r="E18" s="146"/>
      <c r="F18" s="142"/>
      <c r="G18" s="19"/>
      <c r="H18" s="26">
        <f>ROUND(SUM(H13:H17),0)</f>
        <v>0</v>
      </c>
      <c r="I18" s="121"/>
      <c r="J18" s="157"/>
      <c r="K18" s="119"/>
      <c r="L18" s="119"/>
    </row>
    <row r="19" spans="1:12" ht="25.5" customHeight="1" x14ac:dyDescent="0.4">
      <c r="A19" s="127"/>
      <c r="B19" s="128" t="s">
        <v>4</v>
      </c>
      <c r="C19" s="298" t="s">
        <v>3</v>
      </c>
      <c r="D19" s="299"/>
      <c r="E19" s="23" t="s">
        <v>84</v>
      </c>
      <c r="F19" s="147"/>
      <c r="G19" s="28"/>
      <c r="H19" s="60">
        <f>IF(E19="あり",0.4,0)</f>
        <v>0</v>
      </c>
      <c r="I19" s="121"/>
      <c r="J19" s="119"/>
      <c r="K19" s="119"/>
      <c r="L19" s="119"/>
    </row>
    <row r="20" spans="1:12" ht="25.5" customHeight="1" x14ac:dyDescent="0.4">
      <c r="A20" s="127"/>
      <c r="B20" s="128" t="s">
        <v>5</v>
      </c>
      <c r="C20" s="133" t="s">
        <v>82</v>
      </c>
      <c r="D20" s="134"/>
      <c r="E20" s="23" t="s">
        <v>84</v>
      </c>
      <c r="F20" s="147"/>
      <c r="G20" s="28"/>
      <c r="H20" s="60">
        <f>IF(E20="あり",0.6,0)</f>
        <v>0</v>
      </c>
      <c r="I20" s="121"/>
      <c r="J20" s="119"/>
      <c r="K20" s="119"/>
      <c r="L20" s="119"/>
    </row>
    <row r="21" spans="1:12" ht="25.5" customHeight="1" x14ac:dyDescent="0.4">
      <c r="A21" s="127"/>
      <c r="B21" s="135" t="s">
        <v>18</v>
      </c>
      <c r="C21" s="296" t="s">
        <v>17</v>
      </c>
      <c r="D21" s="297"/>
      <c r="E21" s="3" t="s">
        <v>84</v>
      </c>
      <c r="F21" s="148"/>
      <c r="G21" s="29"/>
      <c r="H21" s="61">
        <f>IF(E21="あり",-0.6,0)</f>
        <v>0</v>
      </c>
      <c r="I21" s="121"/>
      <c r="J21" s="119"/>
      <c r="K21" s="119"/>
      <c r="L21" s="119"/>
    </row>
    <row r="22" spans="1:12" ht="25.5" customHeight="1" x14ac:dyDescent="0.4">
      <c r="A22" s="127"/>
      <c r="B22" s="136" t="s">
        <v>23</v>
      </c>
      <c r="C22" s="296" t="s">
        <v>22</v>
      </c>
      <c r="D22" s="296"/>
      <c r="E22" s="3" t="s">
        <v>84</v>
      </c>
      <c r="F22" s="149"/>
      <c r="G22" s="21"/>
      <c r="H22" s="62">
        <f>IF(E22="あり",-0.4,0)</f>
        <v>0</v>
      </c>
      <c r="I22" s="121"/>
      <c r="J22" s="119"/>
      <c r="K22" s="119"/>
      <c r="L22" s="119"/>
    </row>
    <row r="23" spans="1:12" ht="25.5" customHeight="1" thickBot="1" x14ac:dyDescent="0.45">
      <c r="A23" s="127"/>
      <c r="B23" s="283" t="s">
        <v>11</v>
      </c>
      <c r="C23" s="284"/>
      <c r="D23" s="284"/>
      <c r="E23" s="285"/>
      <c r="F23" s="286"/>
      <c r="G23" s="10"/>
      <c r="H23" s="20">
        <v>1.8</v>
      </c>
      <c r="I23" s="121"/>
      <c r="J23" s="119"/>
      <c r="K23" s="119"/>
      <c r="L23" s="119"/>
    </row>
    <row r="24" spans="1:12" ht="25.5" customHeight="1" thickTop="1" thickBot="1" x14ac:dyDescent="0.45">
      <c r="A24" s="127"/>
      <c r="B24" s="150" t="s">
        <v>0</v>
      </c>
      <c r="C24" s="151"/>
      <c r="D24" s="151"/>
      <c r="E24" s="151"/>
      <c r="F24" s="152"/>
      <c r="G24" s="21"/>
      <c r="H24" s="63">
        <f>SUM(H12,H19:H23)</f>
        <v>1.8</v>
      </c>
      <c r="I24" s="121"/>
      <c r="J24" s="119"/>
      <c r="K24" s="119"/>
      <c r="L24" s="119"/>
    </row>
    <row r="25" spans="1:12" ht="25.5" customHeight="1" thickBot="1" x14ac:dyDescent="0.45">
      <c r="A25" s="127"/>
      <c r="B25" s="153" t="s">
        <v>19</v>
      </c>
      <c r="C25" s="154"/>
      <c r="D25" s="154"/>
      <c r="E25" s="154"/>
      <c r="F25" s="155"/>
      <c r="G25" s="22"/>
      <c r="H25" s="64">
        <f>ROUND(H24,0)</f>
        <v>2</v>
      </c>
      <c r="I25" s="121"/>
      <c r="J25" s="119"/>
      <c r="K25" s="119"/>
      <c r="L25" s="119"/>
    </row>
    <row r="26" spans="1:12" ht="25.5" customHeight="1" x14ac:dyDescent="0.4">
      <c r="A26" s="127"/>
      <c r="B26" s="151"/>
      <c r="C26" s="151"/>
      <c r="D26" s="151"/>
      <c r="E26" s="151"/>
      <c r="F26" s="151"/>
      <c r="G26" s="158"/>
      <c r="H26" s="159"/>
      <c r="I26" s="119"/>
      <c r="J26" s="119"/>
      <c r="K26" s="119"/>
      <c r="L26" s="119"/>
    </row>
    <row r="27" spans="1:12" ht="25.5" customHeight="1" thickBot="1" x14ac:dyDescent="0.45">
      <c r="A27" s="160" t="s">
        <v>15</v>
      </c>
      <c r="B27" s="151"/>
      <c r="C27" s="151"/>
      <c r="D27" s="151"/>
      <c r="E27" s="151"/>
      <c r="F27" s="151"/>
      <c r="G27" s="158"/>
      <c r="H27" s="158"/>
      <c r="I27" s="119"/>
      <c r="J27" s="119"/>
      <c r="K27" s="119"/>
      <c r="L27" s="119"/>
    </row>
    <row r="28" spans="1:12" ht="25.5" customHeight="1" thickBot="1" x14ac:dyDescent="0.45">
      <c r="A28" s="119"/>
      <c r="B28" s="161"/>
      <c r="C28" s="162">
        <v>11000</v>
      </c>
      <c r="D28" s="163" t="s">
        <v>20</v>
      </c>
      <c r="E28" s="163"/>
      <c r="F28" s="154"/>
      <c r="G28" s="164"/>
      <c r="H28" s="68">
        <f>C28*H25</f>
        <v>22000</v>
      </c>
      <c r="I28" s="119"/>
      <c r="J28" s="119"/>
      <c r="K28" s="119"/>
      <c r="L28" s="119"/>
    </row>
    <row r="29" spans="1:12" ht="33.75" customHeight="1" x14ac:dyDescent="0.4"/>
    <row r="30" spans="1:12" ht="33.75" customHeight="1" x14ac:dyDescent="0.4"/>
    <row r="31" spans="1:12" ht="33.75" customHeight="1" x14ac:dyDescent="0.4"/>
    <row r="32" spans="1:12" ht="33.75" customHeight="1" x14ac:dyDescent="0.4"/>
    <row r="33" ht="33.75" customHeight="1" x14ac:dyDescent="0.4"/>
    <row r="34" ht="33.75" customHeight="1" x14ac:dyDescent="0.4"/>
    <row r="35" ht="33.75" customHeight="1" x14ac:dyDescent="0.4"/>
    <row r="36" ht="33.75" customHeight="1" x14ac:dyDescent="0.4"/>
    <row r="37" ht="33.75" customHeight="1" x14ac:dyDescent="0.4"/>
    <row r="38" ht="33.75" customHeight="1" x14ac:dyDescent="0.4"/>
    <row r="39" ht="20.25" customHeight="1" x14ac:dyDescent="0.4"/>
    <row r="40" ht="20.25" customHeight="1" x14ac:dyDescent="0.4"/>
    <row r="41" ht="20.25" customHeight="1" x14ac:dyDescent="0.4"/>
    <row r="42" ht="20.25" customHeight="1" x14ac:dyDescent="0.4"/>
    <row r="43" ht="20.25" customHeight="1" x14ac:dyDescent="0.4"/>
    <row r="44" ht="20.25" customHeight="1" x14ac:dyDescent="0.4"/>
    <row r="45" ht="20.25" customHeight="1" x14ac:dyDescent="0.4"/>
    <row r="46" ht="20.25" customHeight="1" x14ac:dyDescent="0.4"/>
    <row r="47" ht="20.25" customHeight="1" x14ac:dyDescent="0.4"/>
    <row r="48" ht="20.25" customHeight="1" x14ac:dyDescent="0.4"/>
    <row r="49" ht="20.25" customHeight="1" x14ac:dyDescent="0.4"/>
    <row r="50" ht="20.25" customHeight="1" x14ac:dyDescent="0.4"/>
    <row r="51" ht="20.25" customHeight="1" x14ac:dyDescent="0.4"/>
    <row r="52" ht="20.25" customHeight="1" x14ac:dyDescent="0.4"/>
    <row r="53" ht="20.25" customHeight="1" x14ac:dyDescent="0.4"/>
    <row r="54" ht="20.25" customHeight="1" x14ac:dyDescent="0.4"/>
    <row r="55" ht="20.25" customHeight="1" x14ac:dyDescent="0.4"/>
    <row r="56" ht="20.25" customHeight="1" x14ac:dyDescent="0.4"/>
    <row r="57" ht="20.25" customHeight="1" x14ac:dyDescent="0.4"/>
    <row r="58" ht="20.25" customHeight="1" x14ac:dyDescent="0.4"/>
    <row r="59" ht="20.25" customHeight="1" x14ac:dyDescent="0.4"/>
    <row r="60" ht="20.25" customHeight="1" x14ac:dyDescent="0.4"/>
    <row r="61" ht="20.25" customHeight="1" x14ac:dyDescent="0.4"/>
    <row r="62" ht="20.25" customHeight="1" x14ac:dyDescent="0.4"/>
    <row r="63" ht="20.25" customHeight="1" x14ac:dyDescent="0.4"/>
    <row r="64" ht="20.25" customHeight="1" x14ac:dyDescent="0.4"/>
    <row r="65" ht="20.25" customHeight="1" x14ac:dyDescent="0.4"/>
    <row r="66" ht="20.25" customHeight="1" x14ac:dyDescent="0.4"/>
    <row r="67" ht="20.25" customHeight="1" x14ac:dyDescent="0.4"/>
    <row r="68" ht="20.25" customHeight="1" x14ac:dyDescent="0.4"/>
    <row r="69" ht="20.25" customHeight="1" x14ac:dyDescent="0.4"/>
    <row r="70" ht="20.25" customHeight="1" x14ac:dyDescent="0.4"/>
    <row r="71" ht="20.25" customHeight="1" x14ac:dyDescent="0.4"/>
    <row r="72" ht="20.25" customHeight="1" x14ac:dyDescent="0.4"/>
    <row r="73" ht="20.25" customHeight="1" x14ac:dyDescent="0.4"/>
    <row r="74" ht="20.25" customHeight="1" x14ac:dyDescent="0.4"/>
    <row r="75" ht="20.25" customHeight="1" x14ac:dyDescent="0.4"/>
    <row r="76" ht="20.25" customHeight="1" x14ac:dyDescent="0.4"/>
    <row r="77" ht="20.25" customHeight="1" x14ac:dyDescent="0.4"/>
    <row r="78" ht="20.25" customHeight="1" x14ac:dyDescent="0.4"/>
    <row r="79" ht="20.25" customHeight="1" x14ac:dyDescent="0.4"/>
    <row r="80" ht="20.25" customHeight="1" x14ac:dyDescent="0.4"/>
    <row r="81" ht="20.25" customHeight="1" x14ac:dyDescent="0.4"/>
    <row r="82" ht="20.25" customHeight="1" x14ac:dyDescent="0.4"/>
    <row r="83" ht="20.25" customHeight="1" x14ac:dyDescent="0.4"/>
    <row r="84" ht="20.25" customHeight="1" x14ac:dyDescent="0.4"/>
    <row r="85" ht="20.25" customHeight="1" x14ac:dyDescent="0.4"/>
    <row r="86" ht="20.25" customHeight="1" x14ac:dyDescent="0.4"/>
    <row r="87" ht="20.25" customHeight="1" x14ac:dyDescent="0.4"/>
    <row r="88" ht="20.25" customHeight="1" x14ac:dyDescent="0.4"/>
    <row r="89" ht="20.25" customHeight="1" x14ac:dyDescent="0.4"/>
    <row r="90" ht="20.25" customHeight="1" x14ac:dyDescent="0.4"/>
    <row r="91" ht="20.25" customHeight="1" x14ac:dyDescent="0.4"/>
    <row r="92" ht="20.25" customHeight="1" x14ac:dyDescent="0.4"/>
    <row r="93" ht="20.25" customHeight="1" x14ac:dyDescent="0.4"/>
    <row r="94" ht="20.25" customHeight="1" x14ac:dyDescent="0.4"/>
    <row r="95" ht="20.25" customHeight="1" x14ac:dyDescent="0.4"/>
    <row r="96" ht="20.25" customHeight="1" x14ac:dyDescent="0.4"/>
    <row r="97" ht="20.25" customHeight="1" x14ac:dyDescent="0.4"/>
    <row r="98" ht="20.25" customHeight="1" x14ac:dyDescent="0.4"/>
    <row r="99" ht="20.25" customHeight="1" x14ac:dyDescent="0.4"/>
  </sheetData>
  <sheetProtection algorithmName="SHA-512" hashValue="74nJApKwhIidttz7T2PN159hGIDSrJQ4eqUPPediFijCNQUedklhNYpK7mCqey5Ms+dHbayHTrfwUGEWlpdRLQ==" saltValue="440LkKmKl+bXBBkAGImqPw==" spinCount="100000" sheet="1" objects="1" scenarios="1"/>
  <mergeCells count="24">
    <mergeCell ref="B23:F23"/>
    <mergeCell ref="C15:D15"/>
    <mergeCell ref="B11:D11"/>
    <mergeCell ref="C16:D16"/>
    <mergeCell ref="C17:D17"/>
    <mergeCell ref="C21:D21"/>
    <mergeCell ref="C19:D19"/>
    <mergeCell ref="C22:D22"/>
    <mergeCell ref="G11:H11"/>
    <mergeCell ref="C13:D13"/>
    <mergeCell ref="C14:D14"/>
    <mergeCell ref="F5:H5"/>
    <mergeCell ref="I5:L5"/>
    <mergeCell ref="F6:H6"/>
    <mergeCell ref="I6:L6"/>
    <mergeCell ref="A8:L8"/>
    <mergeCell ref="I13:L14"/>
    <mergeCell ref="B2:C4"/>
    <mergeCell ref="F2:H2"/>
    <mergeCell ref="J2:K2"/>
    <mergeCell ref="F3:H3"/>
    <mergeCell ref="I3:L3"/>
    <mergeCell ref="F4:H4"/>
    <mergeCell ref="I4:L4"/>
  </mergeCells>
  <phoneticPr fontId="1"/>
  <dataValidations count="2">
    <dataValidation type="list" allowBlank="1" showInputMessage="1" showErrorMessage="1" sqref="J2:K2">
      <formula1>"鶴見,神奈川,西,中,南,港南,保土ケ谷,旭,磯子,金沢,港北,緑,青葉,都筑,泉,栄,戸塚,瀬谷"</formula1>
    </dataValidation>
    <dataValidation type="list" allowBlank="1" showInputMessage="1" showErrorMessage="1" sqref="E14:E15 E19:E22">
      <formula1>"あり,なし"</formula1>
    </dataValidation>
  </dataValidations>
  <pageMargins left="0.92" right="0.56000000000000005" top="0.75" bottom="0.75" header="0.3" footer="0.3"/>
  <pageSetup paperSize="9" scale="72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showGridLines="0" showZeros="0" view="pageBreakPreview" zoomScale="85" zoomScaleNormal="100" zoomScaleSheetLayoutView="85" workbookViewId="0">
      <selection activeCell="AA17" sqref="AA17:AG18"/>
    </sheetView>
  </sheetViews>
  <sheetFormatPr defaultColWidth="9" defaultRowHeight="18" customHeight="1" x14ac:dyDescent="0.4"/>
  <cols>
    <col min="1" max="1" width="1.25" style="57" customWidth="1"/>
    <col min="2" max="33" width="3" style="57" customWidth="1"/>
    <col min="34" max="34" width="1.25" style="57" customWidth="1"/>
    <col min="35" max="36" width="3.125" style="57" customWidth="1"/>
    <col min="37" max="37" width="3.375" style="57" hidden="1" customWidth="1"/>
    <col min="38" max="38" width="7.5" style="57" hidden="1" customWidth="1"/>
    <col min="39" max="52" width="3.375" style="57" customWidth="1"/>
    <col min="53" max="16384" width="9" style="57"/>
  </cols>
  <sheetData>
    <row r="1" spans="1:38" ht="12.75" customHeight="1" x14ac:dyDescent="0.4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6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K1" s="57" t="s">
        <v>50</v>
      </c>
      <c r="AL1" s="57" t="s">
        <v>51</v>
      </c>
    </row>
    <row r="2" spans="1:38" ht="18" customHeight="1" x14ac:dyDescent="0.4">
      <c r="A2" s="165"/>
      <c r="B2" s="167" t="s">
        <v>87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L2" s="57" t="s">
        <v>52</v>
      </c>
    </row>
    <row r="3" spans="1:38" ht="18" customHeight="1" x14ac:dyDescent="0.4">
      <c r="A3" s="165"/>
      <c r="B3" s="333" t="s">
        <v>74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165"/>
    </row>
    <row r="4" spans="1:38" ht="18" customHeight="1" x14ac:dyDescent="0.4">
      <c r="A4" s="165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5"/>
    </row>
    <row r="5" spans="1:38" ht="17.25" customHeight="1" x14ac:dyDescent="0.4">
      <c r="A5" s="165"/>
      <c r="B5" s="169"/>
      <c r="C5" s="169"/>
      <c r="D5" s="169"/>
      <c r="E5" s="334" t="s">
        <v>53</v>
      </c>
      <c r="F5" s="334"/>
      <c r="G5" s="334"/>
      <c r="H5" s="334"/>
      <c r="I5" s="334"/>
      <c r="J5" s="334"/>
      <c r="K5" s="170"/>
      <c r="L5" s="170"/>
      <c r="M5" s="170"/>
      <c r="N5" s="170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5"/>
    </row>
    <row r="6" spans="1:38" ht="17.25" customHeight="1" thickBot="1" x14ac:dyDescent="0.45">
      <c r="A6" s="165"/>
      <c r="B6" s="165"/>
      <c r="C6" s="165"/>
      <c r="D6" s="165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65"/>
      <c r="Q6" s="165"/>
      <c r="R6" s="165"/>
      <c r="S6" s="165"/>
      <c r="T6" s="165"/>
      <c r="U6" s="172"/>
      <c r="V6" s="335" t="s">
        <v>54</v>
      </c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173"/>
      <c r="AH6" s="165"/>
    </row>
    <row r="7" spans="1:38" ht="17.25" customHeight="1" x14ac:dyDescent="0.4">
      <c r="A7" s="165"/>
      <c r="B7" s="165"/>
      <c r="C7" s="165"/>
      <c r="D7" s="165"/>
      <c r="E7" s="171"/>
      <c r="F7" s="171"/>
      <c r="G7" s="165"/>
      <c r="H7" s="165"/>
      <c r="I7" s="165"/>
      <c r="J7" s="165"/>
      <c r="K7" s="165"/>
      <c r="L7" s="165"/>
      <c r="M7" s="165"/>
      <c r="N7" s="171"/>
      <c r="O7" s="336" t="s">
        <v>55</v>
      </c>
      <c r="P7" s="337"/>
      <c r="Q7" s="337"/>
      <c r="R7" s="337"/>
      <c r="S7" s="337"/>
      <c r="T7" s="337"/>
      <c r="U7" s="338" t="s">
        <v>56</v>
      </c>
      <c r="V7" s="339"/>
      <c r="W7" s="339"/>
      <c r="X7" s="339"/>
      <c r="Y7" s="340">
        <f>②加算Ⅲ算定対象人数計算表!J2</f>
        <v>0</v>
      </c>
      <c r="Z7" s="341"/>
      <c r="AA7" s="341"/>
      <c r="AB7" s="341"/>
      <c r="AC7" s="341"/>
      <c r="AD7" s="339" t="s">
        <v>57</v>
      </c>
      <c r="AE7" s="339"/>
      <c r="AF7" s="339"/>
      <c r="AG7" s="342"/>
      <c r="AH7" s="165"/>
    </row>
    <row r="8" spans="1:38" ht="17.25" customHeight="1" x14ac:dyDescent="0.4">
      <c r="A8" s="165"/>
      <c r="B8" s="165"/>
      <c r="C8" s="165"/>
      <c r="D8" s="165"/>
      <c r="E8" s="171"/>
      <c r="F8" s="171"/>
      <c r="G8" s="165"/>
      <c r="H8" s="165"/>
      <c r="I8" s="165"/>
      <c r="J8" s="165"/>
      <c r="K8" s="165"/>
      <c r="L8" s="165"/>
      <c r="M8" s="165"/>
      <c r="N8" s="171"/>
      <c r="O8" s="324" t="s">
        <v>58</v>
      </c>
      <c r="P8" s="325"/>
      <c r="Q8" s="325"/>
      <c r="R8" s="325"/>
      <c r="S8" s="325"/>
      <c r="T8" s="325"/>
      <c r="U8" s="326" t="str">
        <f>②加算Ⅲ算定対象人数計算表!I3</f>
        <v>小規模保育事業Ｃ型</v>
      </c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7"/>
      <c r="AH8" s="165"/>
    </row>
    <row r="9" spans="1:38" ht="17.25" customHeight="1" x14ac:dyDescent="0.4">
      <c r="A9" s="165"/>
      <c r="B9" s="165"/>
      <c r="C9" s="165"/>
      <c r="D9" s="165"/>
      <c r="E9" s="171"/>
      <c r="F9" s="171"/>
      <c r="G9" s="165"/>
      <c r="H9" s="165"/>
      <c r="I9" s="165"/>
      <c r="J9" s="165"/>
      <c r="K9" s="165"/>
      <c r="L9" s="165"/>
      <c r="M9" s="165"/>
      <c r="N9" s="171"/>
      <c r="O9" s="324" t="s">
        <v>59</v>
      </c>
      <c r="P9" s="325"/>
      <c r="Q9" s="325"/>
      <c r="R9" s="325"/>
      <c r="S9" s="325"/>
      <c r="T9" s="325"/>
      <c r="U9" s="328">
        <f>②加算Ⅲ算定対象人数計算表!I4</f>
        <v>0</v>
      </c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330"/>
      <c r="AH9" s="165"/>
    </row>
    <row r="10" spans="1:38" ht="17.25" customHeight="1" x14ac:dyDescent="0.4">
      <c r="A10" s="165"/>
      <c r="B10" s="165"/>
      <c r="C10" s="165"/>
      <c r="D10" s="165"/>
      <c r="E10" s="171"/>
      <c r="F10" s="171"/>
      <c r="G10" s="165"/>
      <c r="H10" s="165"/>
      <c r="I10" s="165"/>
      <c r="J10" s="165"/>
      <c r="K10" s="165"/>
      <c r="L10" s="165"/>
      <c r="M10" s="165"/>
      <c r="N10" s="171"/>
      <c r="O10" s="324" t="s">
        <v>60</v>
      </c>
      <c r="P10" s="325"/>
      <c r="Q10" s="325"/>
      <c r="R10" s="325"/>
      <c r="S10" s="325"/>
      <c r="T10" s="325"/>
      <c r="U10" s="326">
        <f>②加算Ⅲ算定対象人数計算表!I5</f>
        <v>0</v>
      </c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2"/>
      <c r="AH10" s="165"/>
    </row>
    <row r="11" spans="1:38" ht="18" customHeight="1" thickBot="1" x14ac:dyDescent="0.45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305" t="s">
        <v>61</v>
      </c>
      <c r="P11" s="306"/>
      <c r="Q11" s="306"/>
      <c r="R11" s="306"/>
      <c r="S11" s="306"/>
      <c r="T11" s="306"/>
      <c r="U11" s="307">
        <f>②加算Ⅲ算定対象人数計算表!I6</f>
        <v>0</v>
      </c>
      <c r="V11" s="308"/>
      <c r="W11" s="308"/>
      <c r="X11" s="308"/>
      <c r="Y11" s="308"/>
      <c r="Z11" s="308"/>
      <c r="AA11" s="308"/>
      <c r="AB11" s="308"/>
      <c r="AC11" s="308"/>
      <c r="AD11" s="308"/>
      <c r="AE11" s="308"/>
      <c r="AF11" s="308"/>
      <c r="AG11" s="309"/>
      <c r="AH11" s="165"/>
    </row>
    <row r="12" spans="1:38" ht="18" customHeight="1" x14ac:dyDescent="0.4">
      <c r="A12" s="165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74"/>
      <c r="P12" s="174"/>
      <c r="Q12" s="174"/>
      <c r="R12" s="174"/>
      <c r="S12" s="174"/>
      <c r="T12" s="174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65"/>
    </row>
    <row r="13" spans="1:38" ht="18" customHeight="1" x14ac:dyDescent="0.4">
      <c r="A13" s="165"/>
      <c r="B13" s="165" t="s">
        <v>62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74"/>
      <c r="P13" s="174"/>
      <c r="Q13" s="174"/>
      <c r="R13" s="174"/>
      <c r="S13" s="174"/>
      <c r="T13" s="174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65"/>
    </row>
    <row r="14" spans="1:38" ht="18" customHeight="1" x14ac:dyDescent="0.4">
      <c r="A14" s="165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75"/>
      <c r="P14" s="175"/>
      <c r="Q14" s="175"/>
      <c r="R14" s="175"/>
      <c r="S14" s="175"/>
      <c r="T14" s="175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65"/>
    </row>
    <row r="15" spans="1:38" ht="18" customHeight="1" thickBot="1" x14ac:dyDescent="0.45">
      <c r="A15" s="165"/>
      <c r="B15" s="165" t="s">
        <v>63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76"/>
      <c r="R15" s="176"/>
      <c r="S15" s="176"/>
      <c r="T15" s="176"/>
      <c r="U15" s="176"/>
      <c r="V15" s="176"/>
      <c r="W15" s="176"/>
      <c r="X15" s="176"/>
      <c r="Y15" s="176"/>
      <c r="Z15" s="165"/>
      <c r="AA15" s="165"/>
      <c r="AB15" s="165"/>
      <c r="AC15" s="165"/>
      <c r="AD15" s="165"/>
      <c r="AE15" s="165"/>
      <c r="AF15" s="165"/>
      <c r="AG15" s="165"/>
      <c r="AH15" s="165"/>
    </row>
    <row r="16" spans="1:38" ht="18" customHeight="1" thickBot="1" x14ac:dyDescent="0.45">
      <c r="A16" s="165"/>
      <c r="B16" s="310" t="s">
        <v>64</v>
      </c>
      <c r="C16" s="311"/>
      <c r="D16" s="311"/>
      <c r="E16" s="311"/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1"/>
      <c r="X16" s="311"/>
      <c r="Y16" s="311"/>
      <c r="Z16" s="311"/>
      <c r="AA16" s="311"/>
      <c r="AB16" s="311"/>
      <c r="AC16" s="311"/>
      <c r="AD16" s="311"/>
      <c r="AE16" s="311"/>
      <c r="AF16" s="311"/>
      <c r="AG16" s="312"/>
      <c r="AH16" s="165"/>
    </row>
    <row r="17" spans="1:34" ht="18" customHeight="1" thickTop="1" x14ac:dyDescent="0.4">
      <c r="A17" s="165"/>
      <c r="B17" s="313"/>
      <c r="C17" s="315" t="s">
        <v>65</v>
      </c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8" t="s">
        <v>66</v>
      </c>
      <c r="AB17" s="319"/>
      <c r="AC17" s="319"/>
      <c r="AD17" s="319"/>
      <c r="AE17" s="319"/>
      <c r="AF17" s="319"/>
      <c r="AG17" s="320"/>
      <c r="AH17" s="165"/>
    </row>
    <row r="18" spans="1:34" ht="18" customHeight="1" thickBot="1" x14ac:dyDescent="0.45">
      <c r="A18" s="165"/>
      <c r="B18" s="314"/>
      <c r="C18" s="317"/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21"/>
      <c r="AB18" s="322"/>
      <c r="AC18" s="322"/>
      <c r="AD18" s="322"/>
      <c r="AE18" s="322"/>
      <c r="AF18" s="322"/>
      <c r="AG18" s="323"/>
      <c r="AH18" s="165"/>
    </row>
    <row r="19" spans="1:34" ht="9" customHeight="1" x14ac:dyDescent="0.4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76"/>
      <c r="R19" s="176"/>
      <c r="S19" s="176"/>
      <c r="T19" s="176"/>
      <c r="U19" s="176"/>
      <c r="V19" s="176"/>
      <c r="W19" s="176"/>
      <c r="X19" s="176"/>
      <c r="Y19" s="176"/>
      <c r="Z19" s="165"/>
      <c r="AA19" s="165"/>
      <c r="AB19" s="165"/>
      <c r="AC19" s="165"/>
      <c r="AD19" s="165"/>
      <c r="AE19" s="165"/>
      <c r="AF19" s="165"/>
      <c r="AG19" s="165"/>
      <c r="AH19" s="165"/>
    </row>
    <row r="20" spans="1:34" ht="21.75" customHeight="1" thickBot="1" x14ac:dyDescent="0.45">
      <c r="A20" s="165"/>
      <c r="B20" s="165" t="s">
        <v>67</v>
      </c>
      <c r="C20" s="180"/>
      <c r="D20" s="180"/>
      <c r="E20" s="180"/>
      <c r="F20" s="180"/>
      <c r="G20" s="176"/>
      <c r="H20" s="176"/>
      <c r="I20" s="176"/>
      <c r="J20" s="181"/>
      <c r="K20" s="181"/>
      <c r="L20" s="181"/>
      <c r="M20" s="181"/>
      <c r="N20" s="181"/>
      <c r="O20" s="181"/>
      <c r="P20" s="181"/>
      <c r="Q20" s="181"/>
      <c r="R20" s="181"/>
      <c r="S20" s="176"/>
      <c r="T20" s="176"/>
      <c r="U20" s="176"/>
      <c r="V20" s="181"/>
      <c r="W20" s="181"/>
      <c r="X20" s="181"/>
      <c r="Y20" s="181"/>
      <c r="Z20" s="181"/>
      <c r="AA20" s="181"/>
      <c r="AB20" s="181"/>
      <c r="AC20" s="181"/>
      <c r="AD20" s="181"/>
      <c r="AE20" s="176"/>
      <c r="AF20" s="176"/>
      <c r="AG20" s="176"/>
      <c r="AH20" s="165"/>
    </row>
    <row r="21" spans="1:34" s="58" customFormat="1" ht="28.5" customHeight="1" thickTop="1" thickBot="1" x14ac:dyDescent="0.45">
      <c r="A21" s="177"/>
      <c r="B21" s="182" t="s">
        <v>85</v>
      </c>
      <c r="C21" s="183"/>
      <c r="D21" s="183"/>
      <c r="E21" s="183"/>
      <c r="F21" s="183"/>
      <c r="G21" s="183"/>
      <c r="H21" s="183"/>
      <c r="I21" s="183"/>
      <c r="J21" s="183"/>
      <c r="K21" s="184"/>
      <c r="L21" s="184"/>
      <c r="M21" s="184"/>
      <c r="N21" s="184"/>
      <c r="O21" s="184"/>
      <c r="P21" s="184"/>
      <c r="Q21" s="184"/>
      <c r="R21" s="184"/>
      <c r="S21" s="185"/>
      <c r="T21" s="185"/>
      <c r="U21" s="185"/>
      <c r="V21" s="184"/>
      <c r="W21" s="184"/>
      <c r="X21" s="184"/>
      <c r="Y21" s="184"/>
      <c r="Z21" s="184"/>
      <c r="AA21" s="300">
        <f>②加算Ⅲ算定対象人数計算表!H25</f>
        <v>2</v>
      </c>
      <c r="AB21" s="301"/>
      <c r="AC21" s="301"/>
      <c r="AD21" s="301"/>
      <c r="AE21" s="301"/>
      <c r="AF21" s="301"/>
      <c r="AG21" s="195" t="s">
        <v>68</v>
      </c>
      <c r="AH21" s="177"/>
    </row>
    <row r="22" spans="1:34" ht="9" customHeight="1" x14ac:dyDescent="0.4">
      <c r="A22" s="165"/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76"/>
      <c r="R22" s="176"/>
      <c r="S22" s="176"/>
      <c r="T22" s="176"/>
      <c r="U22" s="176"/>
      <c r="V22" s="176"/>
      <c r="W22" s="176"/>
      <c r="X22" s="176"/>
      <c r="Y22" s="176"/>
      <c r="Z22" s="165"/>
      <c r="AA22" s="165"/>
      <c r="AB22" s="165"/>
      <c r="AC22" s="165"/>
      <c r="AD22" s="165"/>
      <c r="AE22" s="165"/>
      <c r="AF22" s="165"/>
      <c r="AG22" s="165"/>
      <c r="AH22" s="165"/>
    </row>
    <row r="23" spans="1:34" ht="18" customHeight="1" x14ac:dyDescent="0.4">
      <c r="A23" s="165"/>
      <c r="B23" s="186" t="s">
        <v>69</v>
      </c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65"/>
    </row>
    <row r="24" spans="1:34" ht="18" customHeight="1" thickBot="1" x14ac:dyDescent="0.45">
      <c r="A24" s="165"/>
      <c r="B24" s="186" t="s">
        <v>70</v>
      </c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65"/>
    </row>
    <row r="25" spans="1:34" ht="28.5" customHeight="1" thickTop="1" thickBot="1" x14ac:dyDescent="0.45">
      <c r="A25" s="165"/>
      <c r="B25" s="188" t="s">
        <v>71</v>
      </c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90"/>
      <c r="AA25" s="302"/>
      <c r="AB25" s="303"/>
      <c r="AC25" s="303"/>
      <c r="AD25" s="303"/>
      <c r="AE25" s="303"/>
      <c r="AF25" s="303"/>
      <c r="AG25" s="304"/>
      <c r="AH25" s="165"/>
    </row>
    <row r="26" spans="1:34" ht="18" customHeight="1" x14ac:dyDescent="0.4">
      <c r="A26" s="165"/>
      <c r="B26" s="191" t="s">
        <v>72</v>
      </c>
      <c r="C26" s="191" t="s">
        <v>73</v>
      </c>
      <c r="D26" s="181"/>
      <c r="E26" s="181"/>
      <c r="F26" s="192"/>
      <c r="G26" s="192"/>
      <c r="H26" s="165"/>
      <c r="I26" s="165"/>
      <c r="J26" s="165"/>
      <c r="K26" s="181"/>
      <c r="L26" s="181"/>
      <c r="M26" s="181"/>
      <c r="N26" s="181"/>
      <c r="O26" s="181"/>
      <c r="P26" s="181"/>
      <c r="Q26" s="181"/>
      <c r="R26" s="181"/>
      <c r="S26" s="176"/>
      <c r="T26" s="176"/>
      <c r="U26" s="176"/>
      <c r="V26" s="181"/>
      <c r="W26" s="181"/>
      <c r="X26" s="181"/>
      <c r="Y26" s="181"/>
      <c r="Z26" s="181"/>
      <c r="AA26" s="181"/>
      <c r="AB26" s="181"/>
      <c r="AC26" s="181"/>
      <c r="AD26" s="181"/>
      <c r="AE26" s="194"/>
      <c r="AF26" s="194"/>
      <c r="AG26" s="194"/>
      <c r="AH26" s="165"/>
    </row>
    <row r="27" spans="1:34" ht="15" customHeight="1" x14ac:dyDescent="0.4">
      <c r="A27" s="165"/>
      <c r="B27" s="193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</row>
  </sheetData>
  <sheetProtection algorithmName="SHA-512" hashValue="tiLsZYWwrw9KZGHzcKU25JDPSrPPRMQfV03xWdGTphH1K7sqBhyJa0gKf2+BJIU8lMpXW61bsTSBKSSa0l9S/g==" saltValue="XkAoUFuestzBmklrq0vnMQ==" spinCount="100000" sheet="1" objects="1" scenarios="1"/>
  <dataConsolidate/>
  <mergeCells count="21">
    <mergeCell ref="B3:AG3"/>
    <mergeCell ref="E5:J5"/>
    <mergeCell ref="V6:AF6"/>
    <mergeCell ref="O7:T7"/>
    <mergeCell ref="U7:X7"/>
    <mergeCell ref="Y7:AC7"/>
    <mergeCell ref="AD7:AG7"/>
    <mergeCell ref="O8:T8"/>
    <mergeCell ref="U8:AG8"/>
    <mergeCell ref="O9:T9"/>
    <mergeCell ref="U9:AG9"/>
    <mergeCell ref="O10:T10"/>
    <mergeCell ref="U10:AG10"/>
    <mergeCell ref="AA21:AF21"/>
    <mergeCell ref="AA25:AG25"/>
    <mergeCell ref="O11:T11"/>
    <mergeCell ref="U11:AG11"/>
    <mergeCell ref="B16:AG16"/>
    <mergeCell ref="B17:B18"/>
    <mergeCell ref="C17:Z18"/>
    <mergeCell ref="AA17:AG18"/>
  </mergeCells>
  <phoneticPr fontId="1"/>
  <dataValidations count="1">
    <dataValidation type="list" allowBlank="1" showInputMessage="1" showErrorMessage="1" sqref="AA17:AG18">
      <formula1>"該当,非該当"</formula1>
    </dataValidation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73" fitToHeight="2" orientation="portrait" r:id="rId1"/>
  <headerFooter alignWithMargins="0"/>
  <ignoredErrors>
    <ignoredError sqref="Y7 U8:U11 AA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①平均年齢別児童数計算表</vt:lpstr>
      <vt:lpstr>②加算Ⅲ算定対象人数計算表</vt:lpstr>
      <vt:lpstr>③第８号様式</vt:lpstr>
      <vt:lpstr>①平均年齢別児童数計算表!Print_Area</vt:lpstr>
      <vt:lpstr>②加算Ⅲ算定対象人数計算表!Print_Area</vt:lpstr>
      <vt:lpstr>③第８号様式!Print_Area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2023-06-09T02:43:55Z</dcterms:created>
  <dcterms:modified xsi:type="dcterms:W3CDTF">2023-08-21T00:44:59Z</dcterms:modified>
</cp:coreProperties>
</file>