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995" windowHeight="9045"/>
  </bookViews>
  <sheets>
    <sheet name="予算概要" sheetId="1" r:id="rId1"/>
  </sheets>
  <definedNames>
    <definedName name="_xlnm.Print_Area" localSheetId="0">予算概要!$B$2:$S$127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S7" i="1"/>
  <c r="S8" i="1"/>
  <c r="R8" i="1" s="1"/>
  <c r="S9" i="1"/>
  <c r="R9" i="1" s="1"/>
  <c r="S10" i="1"/>
  <c r="S11" i="1"/>
  <c r="S12" i="1"/>
  <c r="S13" i="1"/>
  <c r="R13" i="1" s="1"/>
  <c r="S15" i="1"/>
  <c r="S16" i="1"/>
  <c r="R16" i="1" s="1"/>
  <c r="S17" i="1"/>
  <c r="R17" i="1" s="1"/>
  <c r="S18" i="1"/>
  <c r="R18" i="1" s="1"/>
  <c r="S21" i="1"/>
  <c r="S22" i="1"/>
  <c r="R22" i="1" s="1"/>
  <c r="S23" i="1"/>
  <c r="R23" i="1" s="1"/>
  <c r="S24" i="1"/>
  <c r="R24" i="1" s="1"/>
  <c r="S25" i="1"/>
  <c r="S27" i="1"/>
  <c r="R27" i="1" s="1"/>
  <c r="S28" i="1"/>
  <c r="R28" i="1" s="1"/>
  <c r="S29" i="1"/>
  <c r="S30" i="1"/>
  <c r="R30" i="1" s="1"/>
  <c r="S32" i="1"/>
  <c r="R32" i="1" s="1"/>
  <c r="S33" i="1"/>
  <c r="S34" i="1"/>
  <c r="S35" i="1"/>
  <c r="R35" i="1" s="1"/>
  <c r="S36" i="1"/>
  <c r="R36" i="1" s="1"/>
  <c r="S37" i="1"/>
  <c r="S38" i="1"/>
  <c r="R38" i="1" s="1"/>
  <c r="S39" i="1"/>
  <c r="R39" i="1" s="1"/>
  <c r="S40" i="1"/>
  <c r="S41" i="1"/>
  <c r="S42" i="1"/>
  <c r="R42" i="1" s="1"/>
  <c r="S43" i="1"/>
  <c r="R43" i="1" s="1"/>
  <c r="S44" i="1"/>
  <c r="R44" i="1" s="1"/>
  <c r="S45" i="1"/>
  <c r="S46" i="1"/>
  <c r="S47" i="1"/>
  <c r="R47" i="1" s="1"/>
  <c r="S49" i="1"/>
  <c r="S52" i="1"/>
  <c r="R52" i="1" s="1"/>
  <c r="S53" i="1"/>
  <c r="R53" i="1" s="1"/>
  <c r="S54" i="1"/>
  <c r="R54" i="1" s="1"/>
  <c r="S55" i="1"/>
  <c r="S56" i="1"/>
  <c r="R56" i="1" s="1"/>
  <c r="S58" i="1"/>
  <c r="S59" i="1"/>
  <c r="R59" i="1" s="1"/>
  <c r="S60" i="1"/>
  <c r="R60" i="1" s="1"/>
  <c r="S61" i="1"/>
  <c r="R61" i="1" s="1"/>
  <c r="S63" i="1"/>
  <c r="R63" i="1" s="1"/>
  <c r="S64" i="1"/>
  <c r="R64" i="1" s="1"/>
  <c r="S65" i="1"/>
  <c r="R65" i="1" s="1"/>
  <c r="S66" i="1"/>
  <c r="R66" i="1" s="1"/>
  <c r="S67" i="1"/>
  <c r="R67" i="1" s="1"/>
  <c r="S69" i="1"/>
  <c r="R69" i="1" s="1"/>
  <c r="S70" i="1"/>
  <c r="R70" i="1" s="1"/>
  <c r="S71" i="1"/>
  <c r="R71" i="1" s="1"/>
  <c r="S72" i="1"/>
  <c r="R72" i="1" s="1"/>
  <c r="S74" i="1"/>
  <c r="S75" i="1"/>
  <c r="R75" i="1" s="1"/>
  <c r="S76" i="1"/>
  <c r="R76" i="1" s="1"/>
  <c r="S77" i="1"/>
  <c r="R77" i="1" s="1"/>
  <c r="S78" i="1"/>
  <c r="S79" i="1"/>
  <c r="R79" i="1" s="1"/>
  <c r="S80" i="1"/>
  <c r="R80" i="1" s="1"/>
  <c r="S84" i="1"/>
  <c r="S85" i="1"/>
  <c r="R85" i="1" s="1"/>
  <c r="S86" i="1"/>
  <c r="R86" i="1" s="1"/>
  <c r="S87" i="1"/>
  <c r="R87" i="1" s="1"/>
  <c r="S90" i="1"/>
  <c r="R90" i="1" s="1"/>
  <c r="S92" i="1"/>
  <c r="S93" i="1"/>
  <c r="R93" i="1" s="1"/>
  <c r="S95" i="1"/>
  <c r="R95" i="1" s="1"/>
  <c r="S96" i="1"/>
  <c r="S97" i="1"/>
  <c r="R97" i="1" s="1"/>
  <c r="S99" i="1"/>
  <c r="R99" i="1" s="1"/>
  <c r="S100" i="1"/>
  <c r="S101" i="1"/>
  <c r="R101" i="1" s="1"/>
  <c r="S103" i="1"/>
  <c r="R103" i="1" s="1"/>
  <c r="S104" i="1"/>
  <c r="S105" i="1"/>
  <c r="R105" i="1" s="1"/>
  <c r="S106" i="1"/>
  <c r="S107" i="1"/>
  <c r="R107" i="1" s="1"/>
  <c r="S108" i="1"/>
  <c r="R108" i="1" s="1"/>
  <c r="S109" i="1"/>
  <c r="R109" i="1" s="1"/>
  <c r="S111" i="1"/>
  <c r="R111" i="1" s="1"/>
  <c r="S114" i="1"/>
  <c r="S115" i="1"/>
  <c r="R115" i="1" s="1"/>
  <c r="S117" i="1"/>
  <c r="R117" i="1" s="1"/>
  <c r="S118" i="1"/>
  <c r="K6" i="1"/>
  <c r="J6" i="1" s="1"/>
  <c r="K7" i="1"/>
  <c r="K8" i="1"/>
  <c r="J8" i="1" s="1"/>
  <c r="K9" i="1"/>
  <c r="J9" i="1" s="1"/>
  <c r="K10" i="1"/>
  <c r="J10" i="1" s="1"/>
  <c r="K11" i="1"/>
  <c r="K12" i="1"/>
  <c r="J12" i="1" s="1"/>
  <c r="K13" i="1"/>
  <c r="J13" i="1" s="1"/>
  <c r="K14" i="1"/>
  <c r="J14" i="1" s="1"/>
  <c r="K15" i="1"/>
  <c r="K16" i="1"/>
  <c r="J16" i="1" s="1"/>
  <c r="K17" i="1"/>
  <c r="J17" i="1" s="1"/>
  <c r="K18" i="1"/>
  <c r="J18" i="1" s="1"/>
  <c r="K21" i="1"/>
  <c r="K22" i="1"/>
  <c r="J22" i="1" s="1"/>
  <c r="K23" i="1"/>
  <c r="K24" i="1"/>
  <c r="K25" i="1"/>
  <c r="K27" i="1"/>
  <c r="J27" i="1" s="1"/>
  <c r="K28" i="1"/>
  <c r="K29" i="1"/>
  <c r="J29" i="1" s="1"/>
  <c r="K30" i="1"/>
  <c r="J30" i="1" s="1"/>
  <c r="K32" i="1"/>
  <c r="K33" i="1"/>
  <c r="J33" i="1" s="1"/>
  <c r="K34" i="1"/>
  <c r="J34" i="1" s="1"/>
  <c r="K35" i="1"/>
  <c r="J35" i="1" s="1"/>
  <c r="K36" i="1"/>
  <c r="K37" i="1"/>
  <c r="J37" i="1" s="1"/>
  <c r="K38" i="1"/>
  <c r="J38" i="1" s="1"/>
  <c r="K39" i="1"/>
  <c r="K41" i="1"/>
  <c r="J41" i="1" s="1"/>
  <c r="K42" i="1"/>
  <c r="J42" i="1" s="1"/>
  <c r="K43" i="1"/>
  <c r="K44" i="1"/>
  <c r="K45" i="1"/>
  <c r="J45" i="1" s="1"/>
  <c r="K46" i="1"/>
  <c r="J46" i="1" s="1"/>
  <c r="K47" i="1"/>
  <c r="K49" i="1"/>
  <c r="K52" i="1"/>
  <c r="J52" i="1" s="1"/>
  <c r="K53" i="1"/>
  <c r="K54" i="1"/>
  <c r="K55" i="1"/>
  <c r="J55" i="1" s="1"/>
  <c r="K56" i="1"/>
  <c r="J56" i="1" s="1"/>
  <c r="K58" i="1"/>
  <c r="K59" i="1"/>
  <c r="K60" i="1"/>
  <c r="J60" i="1" s="1"/>
  <c r="K61" i="1"/>
  <c r="K63" i="1"/>
  <c r="K64" i="1"/>
  <c r="J64" i="1" s="1"/>
  <c r="K65" i="1"/>
  <c r="K66" i="1"/>
  <c r="K67" i="1"/>
  <c r="K68" i="1"/>
  <c r="J68" i="1" s="1"/>
  <c r="K69" i="1"/>
  <c r="K70" i="1"/>
  <c r="K71" i="1"/>
  <c r="K72" i="1"/>
  <c r="J72" i="1" s="1"/>
  <c r="K74" i="1"/>
  <c r="K75" i="1"/>
  <c r="K76" i="1"/>
  <c r="J76" i="1" s="1"/>
  <c r="K77" i="1"/>
  <c r="K78" i="1"/>
  <c r="J78" i="1" s="1"/>
  <c r="K79" i="1"/>
  <c r="K80" i="1"/>
  <c r="J80" i="1" s="1"/>
  <c r="K84" i="1"/>
  <c r="K85" i="1"/>
  <c r="K86" i="1"/>
  <c r="J86" i="1" s="1"/>
  <c r="K87" i="1"/>
  <c r="K89" i="1"/>
  <c r="K90" i="1"/>
  <c r="J90" i="1" s="1"/>
  <c r="K91" i="1"/>
  <c r="K92" i="1"/>
  <c r="K93" i="1"/>
  <c r="K94" i="1"/>
  <c r="J94" i="1" s="1"/>
  <c r="K95" i="1"/>
  <c r="K96" i="1"/>
  <c r="J96" i="1" s="1"/>
  <c r="K97" i="1"/>
  <c r="K98" i="1"/>
  <c r="J98" i="1" s="1"/>
  <c r="K99" i="1"/>
  <c r="K100" i="1"/>
  <c r="K101" i="1"/>
  <c r="K102" i="1"/>
  <c r="J102" i="1" s="1"/>
  <c r="K103" i="1"/>
  <c r="K104" i="1"/>
  <c r="J104" i="1" s="1"/>
  <c r="K105" i="1"/>
  <c r="K106" i="1"/>
  <c r="J106" i="1" s="1"/>
  <c r="K107" i="1"/>
  <c r="K108" i="1"/>
  <c r="K109" i="1"/>
  <c r="K111" i="1"/>
  <c r="K114" i="1"/>
  <c r="K115" i="1"/>
  <c r="K117" i="1"/>
  <c r="J117" i="1" s="1"/>
  <c r="K118" i="1"/>
  <c r="J7" i="1"/>
  <c r="J11" i="1"/>
  <c r="J15" i="1"/>
  <c r="J21" i="1"/>
  <c r="J23" i="1"/>
  <c r="J24" i="1"/>
  <c r="J25" i="1"/>
  <c r="J28" i="1"/>
  <c r="J32" i="1"/>
  <c r="J36" i="1"/>
  <c r="J39" i="1"/>
  <c r="J43" i="1"/>
  <c r="J44" i="1"/>
  <c r="J47" i="1"/>
  <c r="J49" i="1"/>
  <c r="J53" i="1"/>
  <c r="J54" i="1"/>
  <c r="J58" i="1"/>
  <c r="J59" i="1"/>
  <c r="J61" i="1"/>
  <c r="J63" i="1"/>
  <c r="J65" i="1"/>
  <c r="J66" i="1"/>
  <c r="J67" i="1"/>
  <c r="J69" i="1"/>
  <c r="J70" i="1"/>
  <c r="J71" i="1"/>
  <c r="J74" i="1"/>
  <c r="J75" i="1"/>
  <c r="J77" i="1"/>
  <c r="J79" i="1"/>
  <c r="J84" i="1"/>
  <c r="J85" i="1"/>
  <c r="J87" i="1"/>
  <c r="J89" i="1"/>
  <c r="J91" i="1"/>
  <c r="J92" i="1"/>
  <c r="J93" i="1"/>
  <c r="J95" i="1"/>
  <c r="J97" i="1"/>
  <c r="J99" i="1"/>
  <c r="J100" i="1"/>
  <c r="J101" i="1"/>
  <c r="J103" i="1"/>
  <c r="J105" i="1"/>
  <c r="J107" i="1"/>
  <c r="J108" i="1"/>
  <c r="J109" i="1"/>
  <c r="J111" i="1"/>
  <c r="J114" i="1"/>
  <c r="J115" i="1"/>
  <c r="J118" i="1"/>
  <c r="R6" i="1"/>
  <c r="R7" i="1"/>
  <c r="R10" i="1"/>
  <c r="R11" i="1"/>
  <c r="R12" i="1"/>
  <c r="R15" i="1"/>
  <c r="R21" i="1"/>
  <c r="R25" i="1"/>
  <c r="R29" i="1"/>
  <c r="R33" i="1"/>
  <c r="R34" i="1"/>
  <c r="R37" i="1"/>
  <c r="R40" i="1"/>
  <c r="R41" i="1"/>
  <c r="R45" i="1"/>
  <c r="R46" i="1"/>
  <c r="R49" i="1"/>
  <c r="R55" i="1"/>
  <c r="R58" i="1"/>
  <c r="R74" i="1"/>
  <c r="R78" i="1"/>
  <c r="R84" i="1"/>
  <c r="R92" i="1"/>
  <c r="R96" i="1"/>
  <c r="R100" i="1"/>
  <c r="R104" i="1"/>
  <c r="R106" i="1"/>
  <c r="R114" i="1"/>
  <c r="R118" i="1"/>
  <c r="P119" i="1"/>
  <c r="S119" i="1" s="1"/>
  <c r="R119" i="1" s="1"/>
  <c r="Q119" i="1"/>
  <c r="P116" i="1"/>
  <c r="Q116" i="1"/>
  <c r="P110" i="1"/>
  <c r="S110" i="1" s="1"/>
  <c r="R110" i="1" s="1"/>
  <c r="Q110" i="1"/>
  <c r="P102" i="1"/>
  <c r="S102" i="1" s="1"/>
  <c r="R102" i="1" s="1"/>
  <c r="Q102" i="1"/>
  <c r="H98" i="1"/>
  <c r="I98" i="1"/>
  <c r="P94" i="1"/>
  <c r="S94" i="1" s="1"/>
  <c r="R94" i="1" s="1"/>
  <c r="Q94" i="1"/>
  <c r="P91" i="1"/>
  <c r="P89" i="1" s="1"/>
  <c r="P98" i="1" s="1"/>
  <c r="Q91" i="1"/>
  <c r="Q89" i="1" s="1"/>
  <c r="P88" i="1"/>
  <c r="S88" i="1" s="1"/>
  <c r="R88" i="1" s="1"/>
  <c r="Q88" i="1"/>
  <c r="P83" i="1"/>
  <c r="S83" i="1" s="1"/>
  <c r="R83" i="1" s="1"/>
  <c r="Q83" i="1"/>
  <c r="P73" i="1"/>
  <c r="S73" i="1" s="1"/>
  <c r="R73" i="1" s="1"/>
  <c r="Q73" i="1"/>
  <c r="P68" i="1"/>
  <c r="S68" i="1" s="1"/>
  <c r="R68" i="1" s="1"/>
  <c r="Q68" i="1"/>
  <c r="P62" i="1"/>
  <c r="S62" i="1" s="1"/>
  <c r="R62" i="1" s="1"/>
  <c r="Q62" i="1"/>
  <c r="P57" i="1"/>
  <c r="S57" i="1" s="1"/>
  <c r="R57" i="1" s="1"/>
  <c r="Q57" i="1"/>
  <c r="P48" i="1"/>
  <c r="S48" i="1" s="1"/>
  <c r="R48" i="1" s="1"/>
  <c r="Q48" i="1"/>
  <c r="P40" i="1"/>
  <c r="Q40" i="1"/>
  <c r="H40" i="1"/>
  <c r="K40" i="1" s="1"/>
  <c r="J40" i="1" s="1"/>
  <c r="I40" i="1"/>
  <c r="P31" i="1"/>
  <c r="S31" i="1" s="1"/>
  <c r="R31" i="1" s="1"/>
  <c r="Q31" i="1"/>
  <c r="P26" i="1"/>
  <c r="S26" i="1" s="1"/>
  <c r="R26" i="1" s="1"/>
  <c r="Q26" i="1"/>
  <c r="P14" i="1"/>
  <c r="S14" i="1" s="1"/>
  <c r="R14" i="1" s="1"/>
  <c r="Q14" i="1"/>
  <c r="H119" i="1"/>
  <c r="K119" i="1" s="1"/>
  <c r="J119" i="1" s="1"/>
  <c r="I119" i="1"/>
  <c r="H116" i="1"/>
  <c r="K116" i="1" s="1"/>
  <c r="J116" i="1" s="1"/>
  <c r="I116" i="1"/>
  <c r="H110" i="1"/>
  <c r="K110" i="1" s="1"/>
  <c r="J110" i="1" s="1"/>
  <c r="I110" i="1"/>
  <c r="H102" i="1"/>
  <c r="I102" i="1"/>
  <c r="H88" i="1"/>
  <c r="K88" i="1" s="1"/>
  <c r="J88" i="1" s="1"/>
  <c r="I88" i="1"/>
  <c r="H83" i="1"/>
  <c r="K83" i="1" s="1"/>
  <c r="J83" i="1" s="1"/>
  <c r="I83" i="1"/>
  <c r="H73" i="1"/>
  <c r="K73" i="1" s="1"/>
  <c r="J73" i="1" s="1"/>
  <c r="I73" i="1"/>
  <c r="H68" i="1"/>
  <c r="I68" i="1"/>
  <c r="H62" i="1"/>
  <c r="K62" i="1" s="1"/>
  <c r="J62" i="1" s="1"/>
  <c r="I62" i="1"/>
  <c r="H57" i="1"/>
  <c r="K57" i="1" s="1"/>
  <c r="J57" i="1" s="1"/>
  <c r="I57" i="1"/>
  <c r="H48" i="1"/>
  <c r="K48" i="1" s="1"/>
  <c r="J48" i="1" s="1"/>
  <c r="I48" i="1"/>
  <c r="H31" i="1"/>
  <c r="K31" i="1" s="1"/>
  <c r="J31" i="1" s="1"/>
  <c r="I31" i="1"/>
  <c r="H26" i="1"/>
  <c r="K26" i="1" s="1"/>
  <c r="J26" i="1" s="1"/>
  <c r="I26" i="1"/>
  <c r="H14" i="1"/>
  <c r="I14" i="1"/>
  <c r="Q98" i="1" l="1"/>
  <c r="S98" i="1" s="1"/>
  <c r="R98" i="1" s="1"/>
  <c r="S89" i="1"/>
  <c r="R89" i="1" s="1"/>
  <c r="S116" i="1"/>
  <c r="R116" i="1" s="1"/>
  <c r="S91" i="1"/>
  <c r="R91" i="1" s="1"/>
</calcChain>
</file>

<file path=xl/sharedStrings.xml><?xml version="1.0" encoding="utf-8"?>
<sst xmlns="http://schemas.openxmlformats.org/spreadsheetml/2006/main" count="253" uniqueCount="70">
  <si>
    <t>令和４年度横浜市特別会計歳入歳出予算概要</t>
  </si>
  <si>
    <t>会計別</t>
  </si>
  <si>
    <t>歳入</t>
  </si>
  <si>
    <t>歳出</t>
  </si>
  <si>
    <t>科目</t>
  </si>
  <si>
    <t>本年度</t>
  </si>
  <si>
    <t>前年度</t>
  </si>
  <si>
    <t>比較</t>
  </si>
  <si>
    <t>国民健康保険事業費</t>
  </si>
  <si>
    <t>国民健康保険料</t>
  </si>
  <si>
    <t>一部負担金</t>
  </si>
  <si>
    <t>国庫支出金</t>
  </si>
  <si>
    <t>県支出金</t>
  </si>
  <si>
    <t>財産収入</t>
  </si>
  <si>
    <t>繰入金</t>
  </si>
  <si>
    <t>繰越金</t>
  </si>
  <si>
    <t>諸収入</t>
  </si>
  <si>
    <t>計</t>
  </si>
  <si>
    <t>介護保険事業費</t>
  </si>
  <si>
    <t>介護保険料</t>
  </si>
  <si>
    <t>使用料及び手数料</t>
  </si>
  <si>
    <t>支払基金交付金</t>
  </si>
  <si>
    <t>後期高齢者医療事業費</t>
  </si>
  <si>
    <t>後期高齢者医療保険料</t>
  </si>
  <si>
    <t>港湾整備事業費</t>
  </si>
  <si>
    <t>市債</t>
  </si>
  <si>
    <t>中央卸売市場費</t>
  </si>
  <si>
    <t>中央と畜場費</t>
  </si>
  <si>
    <t>母子父子寡婦福祉資金</t>
  </si>
  <si>
    <t>貸付金収入</t>
  </si>
  <si>
    <t>勤労者福祉共済事業費</t>
  </si>
  <si>
    <t>共済掛金収入</t>
  </si>
  <si>
    <t>公害被害者救済事業費</t>
  </si>
  <si>
    <t>寄附金</t>
  </si>
  <si>
    <t>市街地開発事業費</t>
  </si>
  <si>
    <t>自動車駐車場事業費</t>
  </si>
  <si>
    <t>新墓園事業費</t>
  </si>
  <si>
    <t>風力発電事業費</t>
  </si>
  <si>
    <t>みどり保全創造事業費</t>
  </si>
  <si>
    <t>公共事業用地費</t>
  </si>
  <si>
    <t>資産活用推進基金収入</t>
  </si>
  <si>
    <t>都市開発資金事業収入</t>
  </si>
  <si>
    <t>公共用地先行取得
事業収入</t>
  </si>
  <si>
    <t>市債金</t>
  </si>
  <si>
    <t>総務費</t>
  </si>
  <si>
    <t>保険給付費</t>
  </si>
  <si>
    <t>基金積立金</t>
  </si>
  <si>
    <t>予備費</t>
  </si>
  <si>
    <t>地域支援事業費</t>
  </si>
  <si>
    <t>負担金</t>
  </si>
  <si>
    <t>管理費</t>
  </si>
  <si>
    <t>施設整備費</t>
  </si>
  <si>
    <t>山下ふ頭用地造成等
事業費</t>
  </si>
  <si>
    <t>新本牧ふ頭整備費</t>
  </si>
  <si>
    <t>建設発生土受入事業費</t>
  </si>
  <si>
    <t>港湾施設等整備費
貸付金</t>
  </si>
  <si>
    <t>公債費</t>
  </si>
  <si>
    <t>運営費</t>
  </si>
  <si>
    <t>貸付金</t>
  </si>
  <si>
    <t>事務費</t>
  </si>
  <si>
    <t>一般会計繰出金</t>
  </si>
  <si>
    <t>事業費</t>
  </si>
  <si>
    <t>メモリアルグリーン
事業費</t>
  </si>
  <si>
    <t>日野こもれび納骨堂
事業費</t>
  </si>
  <si>
    <t>舞岡地区新墓園事業費</t>
  </si>
  <si>
    <t>みどり保全事業費</t>
  </si>
  <si>
    <t>資産活用推進基金費</t>
  </si>
  <si>
    <t>都市開発資金事業費</t>
  </si>
  <si>
    <t>公共用地先行取得
事業費</t>
  </si>
  <si>
    <t>第三セクター等改革
推進債公債費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</si>
</sst>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#,##0;&quot;-&quot;"/>
  </numFmts>
  <fonts count="5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.6"/>
      <color theme="1"/>
      <name val="ＭＳ 明朝"/>
      <family val="1"/>
      <charset val="128"/>
    </font>
    <font>
      <sz val="14.5"/>
      <color theme="1"/>
      <name val="ＭＳ 明朝"/>
      <family val="1"/>
      <charset val="128"/>
    </font>
    <font>
      <b/>
      <sz val="9.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double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 applyAlignment="1">
      <alignment horizontal="distributed" vertical="center" inden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/>
    </xf>
    <xf numFmtId="176" fontId="2" fillId="0" borderId="4" xfId="0" applyNumberFormat="1" applyFont="1" applyBorder="1" applyAlignment="1">
      <alignment vertical="center"/>
    </xf>
    <xf numFmtId="176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right" vertical="center"/>
    </xf>
    <xf numFmtId="176" fontId="2" fillId="0" borderId="3" xfId="0" applyNumberFormat="1" applyFont="1" applyBorder="1">
      <alignment vertical="center"/>
    </xf>
    <xf numFmtId="176" fontId="4" fillId="0" borderId="4" xfId="0" applyNumberFormat="1" applyFont="1" applyBorder="1" applyAlignment="1">
      <alignment vertical="center"/>
    </xf>
    <xf numFmtId="176" fontId="4" fillId="0" borderId="4" xfId="0" applyNumberFormat="1" applyFont="1" applyBorder="1">
      <alignment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3" xfId="0" applyNumberFormat="1" applyFont="1" applyBorder="1">
      <alignment vertical="center"/>
    </xf>
    <xf numFmtId="176" fontId="4" fillId="0" borderId="9" xfId="0" applyNumberFormat="1" applyFont="1" applyBorder="1" applyAlignment="1">
      <alignment vertical="center"/>
    </xf>
    <xf numFmtId="176" fontId="4" fillId="0" borderId="9" xfId="0" applyNumberFormat="1" applyFont="1" applyBorder="1">
      <alignment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4" fillId="0" borderId="10" xfId="0" applyFont="1" applyBorder="1" applyAlignment="1">
      <alignment horizontal="distributed" vertical="center"/>
    </xf>
    <xf numFmtId="0" fontId="2" fillId="0" borderId="11" xfId="0" applyFont="1" applyBorder="1">
      <alignment vertical="center"/>
    </xf>
    <xf numFmtId="0" fontId="2" fillId="0" borderId="12" xfId="0" applyFont="1" applyBorder="1" applyAlignment="1">
      <alignment horizontal="distributed" vertical="center"/>
    </xf>
    <xf numFmtId="0" fontId="2" fillId="0" borderId="12" xfId="0" applyFont="1" applyBorder="1">
      <alignment vertical="center"/>
    </xf>
    <xf numFmtId="176" fontId="2" fillId="0" borderId="13" xfId="0" applyNumberFormat="1" applyFont="1" applyBorder="1" applyAlignment="1">
      <alignment vertical="center"/>
    </xf>
    <xf numFmtId="176" fontId="2" fillId="0" borderId="13" xfId="0" applyNumberFormat="1" applyFont="1" applyBorder="1">
      <alignment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distributed" vertical="center"/>
    </xf>
    <xf numFmtId="0" fontId="2" fillId="0" borderId="17" xfId="0" applyFont="1" applyBorder="1">
      <alignment vertical="center"/>
    </xf>
    <xf numFmtId="0" fontId="2" fillId="0" borderId="17" xfId="0" applyFont="1" applyBorder="1" applyAlignment="1">
      <alignment horizontal="distributed" vertical="center"/>
    </xf>
    <xf numFmtId="0" fontId="2" fillId="0" borderId="14" xfId="0" applyFont="1" applyBorder="1">
      <alignment vertical="center"/>
    </xf>
    <xf numFmtId="0" fontId="2" fillId="0" borderId="14" xfId="0" applyFont="1" applyBorder="1" applyAlignment="1">
      <alignment horizontal="distributed"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distributed" vertical="center"/>
    </xf>
    <xf numFmtId="0" fontId="2" fillId="0" borderId="16" xfId="0" applyFont="1" applyBorder="1">
      <alignment vertical="center"/>
    </xf>
    <xf numFmtId="176" fontId="2" fillId="0" borderId="18" xfId="0" applyNumberFormat="1" applyFont="1" applyBorder="1" applyAlignment="1">
      <alignment vertical="center"/>
    </xf>
    <xf numFmtId="176" fontId="2" fillId="0" borderId="18" xfId="0" applyNumberFormat="1" applyFont="1" applyBorder="1">
      <alignment vertical="center"/>
    </xf>
    <xf numFmtId="176" fontId="2" fillId="0" borderId="18" xfId="0" applyNumberFormat="1" applyFont="1" applyBorder="1" applyAlignment="1">
      <alignment horizontal="right" vertical="center"/>
    </xf>
    <xf numFmtId="176" fontId="2" fillId="0" borderId="16" xfId="0" applyNumberFormat="1" applyFont="1" applyBorder="1">
      <alignment vertical="center"/>
    </xf>
    <xf numFmtId="0" fontId="2" fillId="0" borderId="26" xfId="0" applyFont="1" applyBorder="1">
      <alignment vertical="center"/>
    </xf>
    <xf numFmtId="176" fontId="2" fillId="0" borderId="25" xfId="0" applyNumberFormat="1" applyFont="1" applyBorder="1">
      <alignment vertical="center"/>
    </xf>
    <xf numFmtId="0" fontId="2" fillId="0" borderId="24" xfId="0" applyFont="1" applyBorder="1">
      <alignment vertical="center"/>
    </xf>
    <xf numFmtId="176" fontId="4" fillId="0" borderId="25" xfId="0" applyNumberFormat="1" applyFont="1" applyBorder="1">
      <alignment vertical="center"/>
    </xf>
    <xf numFmtId="0" fontId="2" fillId="0" borderId="27" xfId="0" applyFont="1" applyBorder="1">
      <alignment vertical="center"/>
    </xf>
    <xf numFmtId="176" fontId="2" fillId="0" borderId="28" xfId="0" applyNumberFormat="1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176" fontId="2" fillId="0" borderId="30" xfId="0" applyNumberFormat="1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176" fontId="4" fillId="0" borderId="36" xfId="0" applyNumberFormat="1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40" xfId="0" applyFont="1" applyBorder="1">
      <alignment vertical="center"/>
    </xf>
    <xf numFmtId="0" fontId="2" fillId="0" borderId="19" xfId="0" applyFont="1" applyBorder="1" applyAlignment="1">
      <alignment horizontal="distributed" vertical="center" indent="2"/>
    </xf>
    <xf numFmtId="0" fontId="2" fillId="0" borderId="20" xfId="0" applyFont="1" applyBorder="1" applyAlignment="1">
      <alignment horizontal="distributed" vertical="center" indent="2"/>
    </xf>
    <xf numFmtId="0" fontId="2" fillId="0" borderId="24" xfId="0" applyFont="1" applyBorder="1" applyAlignment="1">
      <alignment horizontal="distributed" vertical="center" indent="2"/>
    </xf>
    <xf numFmtId="0" fontId="2" fillId="0" borderId="0" xfId="0" applyFont="1" applyBorder="1" applyAlignment="1">
      <alignment horizontal="distributed" vertical="center" indent="2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 indent="1"/>
    </xf>
    <xf numFmtId="0" fontId="2" fillId="0" borderId="3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2"/>
    </xf>
    <xf numFmtId="0" fontId="2" fillId="0" borderId="3" xfId="0" applyFont="1" applyBorder="1" applyAlignment="1">
      <alignment horizontal="distributed" vertical="center" indent="2"/>
    </xf>
    <xf numFmtId="0" fontId="2" fillId="0" borderId="21" xfId="0" applyFont="1" applyBorder="1" applyAlignment="1">
      <alignment horizontal="distributed" vertical="center" indent="7"/>
    </xf>
    <xf numFmtId="0" fontId="2" fillId="0" borderId="22" xfId="0" applyFont="1" applyBorder="1" applyAlignment="1">
      <alignment horizontal="distributed" vertical="center" indent="7"/>
    </xf>
    <xf numFmtId="0" fontId="2" fillId="0" borderId="25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7"/>
    </xf>
    <xf numFmtId="0" fontId="2" fillId="0" borderId="3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2" xfId="0" applyFont="1" applyBorder="1" applyAlignment="1">
      <alignment horizontal="distributed" vertical="center"/>
    </xf>
    <xf numFmtId="0" fontId="2" fillId="0" borderId="16" xfId="0" applyFont="1" applyBorder="1" applyAlignment="1">
      <alignment horizontal="distributed" vertical="center"/>
    </xf>
    <xf numFmtId="0" fontId="2" fillId="0" borderId="12" xfId="0" applyFont="1" applyBorder="1" applyAlignment="1">
      <alignment horizontal="distributed" vertical="center" wrapText="1"/>
    </xf>
    <xf numFmtId="0" fontId="2" fillId="0" borderId="29" xfId="0" applyFont="1" applyBorder="1" applyAlignment="1">
      <alignment horizontal="distributed" vertical="center" indent="2"/>
    </xf>
    <xf numFmtId="0" fontId="2" fillId="0" borderId="16" xfId="0" applyFont="1" applyBorder="1" applyAlignment="1">
      <alignment horizontal="distributed" vertical="center" indent="2"/>
    </xf>
    <xf numFmtId="0" fontId="2" fillId="0" borderId="31" xfId="0" applyFont="1" applyBorder="1" applyAlignment="1">
      <alignment horizontal="distributed" vertical="center" indent="2"/>
    </xf>
    <xf numFmtId="0" fontId="2" fillId="0" borderId="15" xfId="0" applyFont="1" applyBorder="1" applyAlignment="1">
      <alignment horizontal="distributed" vertical="center" indent="7"/>
    </xf>
    <xf numFmtId="0" fontId="2" fillId="0" borderId="16" xfId="0" applyFont="1" applyBorder="1" applyAlignment="1">
      <alignment horizontal="distributed" vertical="center" indent="7"/>
    </xf>
    <xf numFmtId="0" fontId="2" fillId="0" borderId="30" xfId="0" applyFont="1" applyBorder="1" applyAlignment="1">
      <alignment horizontal="distributed" vertical="center" indent="7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769024</xdr:colOff>
      <xdr:row>5</xdr:row>
      <xdr:rowOff>0</xdr:rowOff>
    </xdr:from>
    <xdr:to>
      <xdr:col>8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459807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5</xdr:row>
      <xdr:rowOff>0</xdr:rowOff>
    </xdr:from>
    <xdr:to>
      <xdr:col>16</xdr:col>
      <xdr:colOff>0</xdr:colOff>
      <xdr:row>5</xdr:row>
      <xdr:rowOff>118203</xdr:rowOff>
    </xdr:to>
    <xdr:sp macro="" textlink="">
      <xdr:nvSpPr>
        <xdr:cNvPr id="3" name="単位2"/>
        <xdr:cNvSpPr txBox="1"/>
      </xdr:nvSpPr>
      <xdr:spPr>
        <a:xfrm>
          <a:off x="917007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5</xdr:row>
      <xdr:rowOff>0</xdr:rowOff>
    </xdr:from>
    <xdr:to>
      <xdr:col>9</xdr:col>
      <xdr:colOff>0</xdr:colOff>
      <xdr:row>5</xdr:row>
      <xdr:rowOff>118203</xdr:rowOff>
    </xdr:to>
    <xdr:sp macro="" textlink="">
      <xdr:nvSpPr>
        <xdr:cNvPr id="4" name="単位3"/>
        <xdr:cNvSpPr txBox="1"/>
      </xdr:nvSpPr>
      <xdr:spPr>
        <a:xfrm>
          <a:off x="5579149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5</xdr:row>
      <xdr:rowOff>0</xdr:rowOff>
    </xdr:from>
    <xdr:to>
      <xdr:col>17</xdr:col>
      <xdr:colOff>0</xdr:colOff>
      <xdr:row>5</xdr:row>
      <xdr:rowOff>118203</xdr:rowOff>
    </xdr:to>
    <xdr:sp macro="" textlink="">
      <xdr:nvSpPr>
        <xdr:cNvPr id="5" name="単位4"/>
        <xdr:cNvSpPr txBox="1"/>
      </xdr:nvSpPr>
      <xdr:spPr>
        <a:xfrm>
          <a:off x="10151149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6" name="単位5"/>
        <xdr:cNvSpPr txBox="1"/>
      </xdr:nvSpPr>
      <xdr:spPr>
        <a:xfrm>
          <a:off x="659832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5</xdr:row>
      <xdr:rowOff>0</xdr:rowOff>
    </xdr:from>
    <xdr:to>
      <xdr:col>19</xdr:col>
      <xdr:colOff>0</xdr:colOff>
      <xdr:row>5</xdr:row>
      <xdr:rowOff>118203</xdr:rowOff>
    </xdr:to>
    <xdr:sp macro="" textlink="">
      <xdr:nvSpPr>
        <xdr:cNvPr id="7" name="単位6"/>
        <xdr:cNvSpPr txBox="1"/>
      </xdr:nvSpPr>
      <xdr:spPr>
        <a:xfrm>
          <a:off x="1117032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113</xdr:row>
      <xdr:rowOff>0</xdr:rowOff>
    </xdr:from>
    <xdr:to>
      <xdr:col>8</xdr:col>
      <xdr:colOff>0</xdr:colOff>
      <xdr:row>113</xdr:row>
      <xdr:rowOff>118203</xdr:rowOff>
    </xdr:to>
    <xdr:sp macro="" textlink="">
      <xdr:nvSpPr>
        <xdr:cNvPr id="8" name="単位7"/>
        <xdr:cNvSpPr txBox="1"/>
      </xdr:nvSpPr>
      <xdr:spPr>
        <a:xfrm>
          <a:off x="459807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113</xdr:row>
      <xdr:rowOff>0</xdr:rowOff>
    </xdr:from>
    <xdr:to>
      <xdr:col>16</xdr:col>
      <xdr:colOff>0</xdr:colOff>
      <xdr:row>113</xdr:row>
      <xdr:rowOff>118203</xdr:rowOff>
    </xdr:to>
    <xdr:sp macro="" textlink="">
      <xdr:nvSpPr>
        <xdr:cNvPr id="9" name="単位8"/>
        <xdr:cNvSpPr txBox="1"/>
      </xdr:nvSpPr>
      <xdr:spPr>
        <a:xfrm>
          <a:off x="917007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113</xdr:row>
      <xdr:rowOff>0</xdr:rowOff>
    </xdr:from>
    <xdr:to>
      <xdr:col>9</xdr:col>
      <xdr:colOff>0</xdr:colOff>
      <xdr:row>113</xdr:row>
      <xdr:rowOff>118203</xdr:rowOff>
    </xdr:to>
    <xdr:sp macro="" textlink="">
      <xdr:nvSpPr>
        <xdr:cNvPr id="10" name="単位9"/>
        <xdr:cNvSpPr txBox="1"/>
      </xdr:nvSpPr>
      <xdr:spPr>
        <a:xfrm>
          <a:off x="5579149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113</xdr:row>
      <xdr:rowOff>0</xdr:rowOff>
    </xdr:from>
    <xdr:to>
      <xdr:col>17</xdr:col>
      <xdr:colOff>0</xdr:colOff>
      <xdr:row>113</xdr:row>
      <xdr:rowOff>118203</xdr:rowOff>
    </xdr:to>
    <xdr:sp macro="" textlink="">
      <xdr:nvSpPr>
        <xdr:cNvPr id="11" name="単位10"/>
        <xdr:cNvSpPr txBox="1"/>
      </xdr:nvSpPr>
      <xdr:spPr>
        <a:xfrm>
          <a:off x="10151149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113</xdr:row>
      <xdr:rowOff>0</xdr:rowOff>
    </xdr:from>
    <xdr:to>
      <xdr:col>11</xdr:col>
      <xdr:colOff>0</xdr:colOff>
      <xdr:row>113</xdr:row>
      <xdr:rowOff>118203</xdr:rowOff>
    </xdr:to>
    <xdr:sp macro="" textlink="">
      <xdr:nvSpPr>
        <xdr:cNvPr id="12" name="単位11"/>
        <xdr:cNvSpPr txBox="1"/>
      </xdr:nvSpPr>
      <xdr:spPr>
        <a:xfrm>
          <a:off x="659832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113</xdr:row>
      <xdr:rowOff>0</xdr:rowOff>
    </xdr:from>
    <xdr:to>
      <xdr:col>19</xdr:col>
      <xdr:colOff>0</xdr:colOff>
      <xdr:row>113</xdr:row>
      <xdr:rowOff>118203</xdr:rowOff>
    </xdr:to>
    <xdr:sp macro="" textlink="">
      <xdr:nvSpPr>
        <xdr:cNvPr id="13" name="単位12"/>
        <xdr:cNvSpPr txBox="1"/>
      </xdr:nvSpPr>
      <xdr:spPr>
        <a:xfrm>
          <a:off x="1117032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82</xdr:row>
      <xdr:rowOff>0</xdr:rowOff>
    </xdr:from>
    <xdr:to>
      <xdr:col>8</xdr:col>
      <xdr:colOff>0</xdr:colOff>
      <xdr:row>82</xdr:row>
      <xdr:rowOff>118203</xdr:rowOff>
    </xdr:to>
    <xdr:sp macro="" textlink="">
      <xdr:nvSpPr>
        <xdr:cNvPr id="14" name="単位13"/>
        <xdr:cNvSpPr txBox="1"/>
      </xdr:nvSpPr>
      <xdr:spPr>
        <a:xfrm>
          <a:off x="459807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82</xdr:row>
      <xdr:rowOff>0</xdr:rowOff>
    </xdr:from>
    <xdr:to>
      <xdr:col>16</xdr:col>
      <xdr:colOff>0</xdr:colOff>
      <xdr:row>82</xdr:row>
      <xdr:rowOff>118203</xdr:rowOff>
    </xdr:to>
    <xdr:sp macro="" textlink="">
      <xdr:nvSpPr>
        <xdr:cNvPr id="15" name="単位14"/>
        <xdr:cNvSpPr txBox="1"/>
      </xdr:nvSpPr>
      <xdr:spPr>
        <a:xfrm>
          <a:off x="917007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82</xdr:row>
      <xdr:rowOff>0</xdr:rowOff>
    </xdr:from>
    <xdr:to>
      <xdr:col>9</xdr:col>
      <xdr:colOff>0</xdr:colOff>
      <xdr:row>82</xdr:row>
      <xdr:rowOff>118203</xdr:rowOff>
    </xdr:to>
    <xdr:sp macro="" textlink="">
      <xdr:nvSpPr>
        <xdr:cNvPr id="16" name="単位15"/>
        <xdr:cNvSpPr txBox="1"/>
      </xdr:nvSpPr>
      <xdr:spPr>
        <a:xfrm>
          <a:off x="5579149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82</xdr:row>
      <xdr:rowOff>0</xdr:rowOff>
    </xdr:from>
    <xdr:to>
      <xdr:col>17</xdr:col>
      <xdr:colOff>0</xdr:colOff>
      <xdr:row>82</xdr:row>
      <xdr:rowOff>118203</xdr:rowOff>
    </xdr:to>
    <xdr:sp macro="" textlink="">
      <xdr:nvSpPr>
        <xdr:cNvPr id="17" name="単位16"/>
        <xdr:cNvSpPr txBox="1"/>
      </xdr:nvSpPr>
      <xdr:spPr>
        <a:xfrm>
          <a:off x="10151149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82</xdr:row>
      <xdr:rowOff>0</xdr:rowOff>
    </xdr:from>
    <xdr:to>
      <xdr:col>11</xdr:col>
      <xdr:colOff>0</xdr:colOff>
      <xdr:row>82</xdr:row>
      <xdr:rowOff>118203</xdr:rowOff>
    </xdr:to>
    <xdr:sp macro="" textlink="">
      <xdr:nvSpPr>
        <xdr:cNvPr id="18" name="単位17"/>
        <xdr:cNvSpPr txBox="1"/>
      </xdr:nvSpPr>
      <xdr:spPr>
        <a:xfrm>
          <a:off x="659832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82</xdr:row>
      <xdr:rowOff>0</xdr:rowOff>
    </xdr:from>
    <xdr:to>
      <xdr:col>19</xdr:col>
      <xdr:colOff>0</xdr:colOff>
      <xdr:row>82</xdr:row>
      <xdr:rowOff>118203</xdr:rowOff>
    </xdr:to>
    <xdr:sp macro="" textlink="">
      <xdr:nvSpPr>
        <xdr:cNvPr id="19" name="単位18"/>
        <xdr:cNvSpPr txBox="1"/>
      </xdr:nvSpPr>
      <xdr:spPr>
        <a:xfrm>
          <a:off x="1117032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51</xdr:row>
      <xdr:rowOff>0</xdr:rowOff>
    </xdr:from>
    <xdr:to>
      <xdr:col>8</xdr:col>
      <xdr:colOff>0</xdr:colOff>
      <xdr:row>51</xdr:row>
      <xdr:rowOff>118203</xdr:rowOff>
    </xdr:to>
    <xdr:sp macro="" textlink="">
      <xdr:nvSpPr>
        <xdr:cNvPr id="20" name="単位19"/>
        <xdr:cNvSpPr txBox="1"/>
      </xdr:nvSpPr>
      <xdr:spPr>
        <a:xfrm>
          <a:off x="459807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51</xdr:row>
      <xdr:rowOff>0</xdr:rowOff>
    </xdr:from>
    <xdr:to>
      <xdr:col>16</xdr:col>
      <xdr:colOff>0</xdr:colOff>
      <xdr:row>51</xdr:row>
      <xdr:rowOff>118203</xdr:rowOff>
    </xdr:to>
    <xdr:sp macro="" textlink="">
      <xdr:nvSpPr>
        <xdr:cNvPr id="21" name="単位20"/>
        <xdr:cNvSpPr txBox="1"/>
      </xdr:nvSpPr>
      <xdr:spPr>
        <a:xfrm>
          <a:off x="917007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51</xdr:row>
      <xdr:rowOff>0</xdr:rowOff>
    </xdr:from>
    <xdr:to>
      <xdr:col>9</xdr:col>
      <xdr:colOff>0</xdr:colOff>
      <xdr:row>51</xdr:row>
      <xdr:rowOff>118203</xdr:rowOff>
    </xdr:to>
    <xdr:sp macro="" textlink="">
      <xdr:nvSpPr>
        <xdr:cNvPr id="22" name="単位21"/>
        <xdr:cNvSpPr txBox="1"/>
      </xdr:nvSpPr>
      <xdr:spPr>
        <a:xfrm>
          <a:off x="5579149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51</xdr:row>
      <xdr:rowOff>0</xdr:rowOff>
    </xdr:from>
    <xdr:to>
      <xdr:col>17</xdr:col>
      <xdr:colOff>0</xdr:colOff>
      <xdr:row>51</xdr:row>
      <xdr:rowOff>118203</xdr:rowOff>
    </xdr:to>
    <xdr:sp macro="" textlink="">
      <xdr:nvSpPr>
        <xdr:cNvPr id="23" name="単位22"/>
        <xdr:cNvSpPr txBox="1"/>
      </xdr:nvSpPr>
      <xdr:spPr>
        <a:xfrm>
          <a:off x="10151149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51</xdr:row>
      <xdr:rowOff>0</xdr:rowOff>
    </xdr:from>
    <xdr:to>
      <xdr:col>11</xdr:col>
      <xdr:colOff>0</xdr:colOff>
      <xdr:row>51</xdr:row>
      <xdr:rowOff>118203</xdr:rowOff>
    </xdr:to>
    <xdr:sp macro="" textlink="">
      <xdr:nvSpPr>
        <xdr:cNvPr id="24" name="単位23"/>
        <xdr:cNvSpPr txBox="1"/>
      </xdr:nvSpPr>
      <xdr:spPr>
        <a:xfrm>
          <a:off x="659832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51</xdr:row>
      <xdr:rowOff>0</xdr:rowOff>
    </xdr:from>
    <xdr:to>
      <xdr:col>19</xdr:col>
      <xdr:colOff>0</xdr:colOff>
      <xdr:row>51</xdr:row>
      <xdr:rowOff>118203</xdr:rowOff>
    </xdr:to>
    <xdr:sp macro="" textlink="">
      <xdr:nvSpPr>
        <xdr:cNvPr id="25" name="単位24"/>
        <xdr:cNvSpPr txBox="1"/>
      </xdr:nvSpPr>
      <xdr:spPr>
        <a:xfrm>
          <a:off x="1117032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20</xdr:row>
      <xdr:rowOff>0</xdr:rowOff>
    </xdr:from>
    <xdr:to>
      <xdr:col>8</xdr:col>
      <xdr:colOff>0</xdr:colOff>
      <xdr:row>20</xdr:row>
      <xdr:rowOff>118203</xdr:rowOff>
    </xdr:to>
    <xdr:sp macro="" textlink="">
      <xdr:nvSpPr>
        <xdr:cNvPr id="26" name="単位25"/>
        <xdr:cNvSpPr txBox="1"/>
      </xdr:nvSpPr>
      <xdr:spPr>
        <a:xfrm>
          <a:off x="459807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20</xdr:row>
      <xdr:rowOff>0</xdr:rowOff>
    </xdr:from>
    <xdr:to>
      <xdr:col>16</xdr:col>
      <xdr:colOff>0</xdr:colOff>
      <xdr:row>20</xdr:row>
      <xdr:rowOff>118203</xdr:rowOff>
    </xdr:to>
    <xdr:sp macro="" textlink="">
      <xdr:nvSpPr>
        <xdr:cNvPr id="27" name="単位26"/>
        <xdr:cNvSpPr txBox="1"/>
      </xdr:nvSpPr>
      <xdr:spPr>
        <a:xfrm>
          <a:off x="917007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20</xdr:row>
      <xdr:rowOff>0</xdr:rowOff>
    </xdr:from>
    <xdr:to>
      <xdr:col>9</xdr:col>
      <xdr:colOff>0</xdr:colOff>
      <xdr:row>20</xdr:row>
      <xdr:rowOff>118203</xdr:rowOff>
    </xdr:to>
    <xdr:sp macro="" textlink="">
      <xdr:nvSpPr>
        <xdr:cNvPr id="28" name="単位27"/>
        <xdr:cNvSpPr txBox="1"/>
      </xdr:nvSpPr>
      <xdr:spPr>
        <a:xfrm>
          <a:off x="5579149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20</xdr:row>
      <xdr:rowOff>0</xdr:rowOff>
    </xdr:from>
    <xdr:to>
      <xdr:col>17</xdr:col>
      <xdr:colOff>0</xdr:colOff>
      <xdr:row>20</xdr:row>
      <xdr:rowOff>118203</xdr:rowOff>
    </xdr:to>
    <xdr:sp macro="" textlink="">
      <xdr:nvSpPr>
        <xdr:cNvPr id="29" name="単位28"/>
        <xdr:cNvSpPr txBox="1"/>
      </xdr:nvSpPr>
      <xdr:spPr>
        <a:xfrm>
          <a:off x="10151149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20</xdr:row>
      <xdr:rowOff>0</xdr:rowOff>
    </xdr:from>
    <xdr:to>
      <xdr:col>11</xdr:col>
      <xdr:colOff>0</xdr:colOff>
      <xdr:row>20</xdr:row>
      <xdr:rowOff>118203</xdr:rowOff>
    </xdr:to>
    <xdr:sp macro="" textlink="">
      <xdr:nvSpPr>
        <xdr:cNvPr id="30" name="単位29"/>
        <xdr:cNvSpPr txBox="1"/>
      </xdr:nvSpPr>
      <xdr:spPr>
        <a:xfrm>
          <a:off x="659832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20</xdr:row>
      <xdr:rowOff>0</xdr:rowOff>
    </xdr:from>
    <xdr:to>
      <xdr:col>19</xdr:col>
      <xdr:colOff>0</xdr:colOff>
      <xdr:row>20</xdr:row>
      <xdr:rowOff>118203</xdr:rowOff>
    </xdr:to>
    <xdr:sp macro="" textlink="">
      <xdr:nvSpPr>
        <xdr:cNvPr id="31" name="単位30"/>
        <xdr:cNvSpPr txBox="1"/>
      </xdr:nvSpPr>
      <xdr:spPr>
        <a:xfrm>
          <a:off x="1117032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27"/>
  <sheetViews>
    <sheetView tabSelected="1" workbookViewId="0">
      <selection activeCell="C3" sqref="C3"/>
    </sheetView>
  </sheetViews>
  <sheetFormatPr defaultRowHeight="12" x14ac:dyDescent="0.15"/>
  <cols>
    <col min="1" max="1" width="9" style="1"/>
    <col min="2" max="2" width="0.75" style="1" customWidth="1"/>
    <col min="3" max="3" width="19.125" style="1" customWidth="1"/>
    <col min="4" max="5" width="0.75" style="1" customWidth="1"/>
    <col min="6" max="6" width="19.125" style="1" customWidth="1"/>
    <col min="7" max="7" width="0.75" style="1" customWidth="1"/>
    <col min="8" max="9" width="12.875" style="1" customWidth="1"/>
    <col min="10" max="10" width="2.625" style="1" customWidth="1"/>
    <col min="11" max="11" width="10.75" style="1" customWidth="1"/>
    <col min="12" max="12" width="0.75" style="1" customWidth="1"/>
    <col min="13" max="13" width="3.375" style="1" customWidth="1"/>
    <col min="14" max="14" width="16" style="1" customWidth="1"/>
    <col min="15" max="15" width="0.75" style="1" customWidth="1"/>
    <col min="16" max="17" width="12.875" style="1" customWidth="1"/>
    <col min="18" max="18" width="2.625" style="1" customWidth="1"/>
    <col min="19" max="19" width="10.75" style="1" customWidth="1"/>
    <col min="20" max="16384" width="9" style="1"/>
  </cols>
  <sheetData>
    <row r="2" spans="2:19" ht="17.25" x14ac:dyDescent="0.15">
      <c r="B2" s="73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2:19" ht="27.75" customHeight="1" thickBot="1" x14ac:dyDescent="0.2"/>
    <row r="4" spans="2:19" ht="15.75" customHeight="1" x14ac:dyDescent="0.15">
      <c r="B4" s="69" t="s">
        <v>1</v>
      </c>
      <c r="C4" s="70"/>
      <c r="D4" s="70"/>
      <c r="E4" s="79" t="s">
        <v>2</v>
      </c>
      <c r="F4" s="80"/>
      <c r="G4" s="80"/>
      <c r="H4" s="80"/>
      <c r="I4" s="80"/>
      <c r="J4" s="80"/>
      <c r="K4" s="80"/>
      <c r="L4" s="79" t="s">
        <v>3</v>
      </c>
      <c r="M4" s="80"/>
      <c r="N4" s="80"/>
      <c r="O4" s="80"/>
      <c r="P4" s="80"/>
      <c r="Q4" s="80"/>
      <c r="R4" s="80"/>
      <c r="S4" s="82"/>
    </row>
    <row r="5" spans="2:19" ht="15.75" customHeight="1" x14ac:dyDescent="0.15">
      <c r="B5" s="71"/>
      <c r="C5" s="72"/>
      <c r="D5" s="72"/>
      <c r="E5" s="77" t="s">
        <v>4</v>
      </c>
      <c r="F5" s="78"/>
      <c r="G5" s="78"/>
      <c r="H5" s="3" t="s">
        <v>5</v>
      </c>
      <c r="I5" s="3" t="s">
        <v>6</v>
      </c>
      <c r="J5" s="75" t="s">
        <v>7</v>
      </c>
      <c r="K5" s="76"/>
      <c r="L5" s="77" t="s">
        <v>4</v>
      </c>
      <c r="M5" s="78"/>
      <c r="N5" s="78"/>
      <c r="O5" s="78"/>
      <c r="P5" s="3" t="s">
        <v>5</v>
      </c>
      <c r="Q5" s="3" t="s">
        <v>6</v>
      </c>
      <c r="R5" s="75" t="s">
        <v>7</v>
      </c>
      <c r="S5" s="81"/>
    </row>
    <row r="6" spans="2:19" ht="35.25" customHeight="1" x14ac:dyDescent="0.15">
      <c r="B6" s="53"/>
      <c r="C6" s="12" t="s">
        <v>8</v>
      </c>
      <c r="D6" s="2"/>
      <c r="E6" s="4"/>
      <c r="F6" s="15" t="s">
        <v>9</v>
      </c>
      <c r="G6" s="5"/>
      <c r="H6" s="19">
        <v>69834931</v>
      </c>
      <c r="I6" s="20">
        <v>71515538</v>
      </c>
      <c r="J6" s="21" t="str">
        <f t="shared" ref="J6:J39" si="0">IF(K6&lt;0,"△","")</f>
        <v>△</v>
      </c>
      <c r="K6" s="22">
        <f t="shared" ref="K6:K39" si="1">IF(F6="","",H6-I6)</f>
        <v>-1680607</v>
      </c>
      <c r="L6" s="4"/>
      <c r="M6" s="86" t="s">
        <v>44</v>
      </c>
      <c r="N6" s="86"/>
      <c r="O6" s="5"/>
      <c r="P6" s="19">
        <v>5365900</v>
      </c>
      <c r="Q6" s="20">
        <v>5769207</v>
      </c>
      <c r="R6" s="21" t="str">
        <f t="shared" ref="R6:R39" si="2">IF(S6&lt;0,"△","")</f>
        <v>△</v>
      </c>
      <c r="S6" s="54">
        <f>IF(M6="","",P6-Q6)</f>
        <v>-403307</v>
      </c>
    </row>
    <row r="7" spans="2:19" ht="35.25" customHeight="1" x14ac:dyDescent="0.15">
      <c r="B7" s="55"/>
      <c r="C7" s="13"/>
      <c r="D7" s="8"/>
      <c r="E7" s="4"/>
      <c r="F7" s="15" t="s">
        <v>10</v>
      </c>
      <c r="G7" s="5"/>
      <c r="H7" s="19">
        <v>8</v>
      </c>
      <c r="I7" s="20">
        <v>8</v>
      </c>
      <c r="J7" s="21" t="str">
        <f t="shared" si="0"/>
        <v/>
      </c>
      <c r="K7" s="22">
        <f t="shared" si="1"/>
        <v>0</v>
      </c>
      <c r="L7" s="4"/>
      <c r="M7" s="86" t="s">
        <v>45</v>
      </c>
      <c r="N7" s="86"/>
      <c r="O7" s="5"/>
      <c r="P7" s="19">
        <v>313757149</v>
      </c>
      <c r="Q7" s="20">
        <v>311732519</v>
      </c>
      <c r="R7" s="21" t="str">
        <f t="shared" si="2"/>
        <v/>
      </c>
      <c r="S7" s="54">
        <f>IF(M7="","",P7-Q7)</f>
        <v>2024630</v>
      </c>
    </row>
    <row r="8" spans="2:19" ht="35.25" customHeight="1" x14ac:dyDescent="0.15">
      <c r="B8" s="55"/>
      <c r="C8" s="13"/>
      <c r="D8" s="8"/>
      <c r="E8" s="4"/>
      <c r="F8" s="15" t="s">
        <v>11</v>
      </c>
      <c r="G8" s="5"/>
      <c r="H8" s="19">
        <v>3724</v>
      </c>
      <c r="I8" s="20">
        <v>4785</v>
      </c>
      <c r="J8" s="21" t="str">
        <f t="shared" si="0"/>
        <v>△</v>
      </c>
      <c r="K8" s="22">
        <f t="shared" si="1"/>
        <v>-1061</v>
      </c>
      <c r="L8" s="4"/>
      <c r="M8" s="86" t="s">
        <v>46</v>
      </c>
      <c r="N8" s="86"/>
      <c r="O8" s="5"/>
      <c r="P8" s="19">
        <v>1001241</v>
      </c>
      <c r="Q8" s="20">
        <v>800</v>
      </c>
      <c r="R8" s="21" t="str">
        <f t="shared" si="2"/>
        <v/>
      </c>
      <c r="S8" s="54">
        <f>IF(M8="","",P8-Q8)</f>
        <v>1000441</v>
      </c>
    </row>
    <row r="9" spans="2:19" ht="35.25" customHeight="1" x14ac:dyDescent="0.15">
      <c r="B9" s="55"/>
      <c r="C9" s="13"/>
      <c r="D9" s="8"/>
      <c r="E9" s="4"/>
      <c r="F9" s="15" t="s">
        <v>12</v>
      </c>
      <c r="G9" s="5"/>
      <c r="H9" s="19">
        <v>217352320</v>
      </c>
      <c r="I9" s="20">
        <v>216467913</v>
      </c>
      <c r="J9" s="21" t="str">
        <f t="shared" si="0"/>
        <v/>
      </c>
      <c r="K9" s="22">
        <f t="shared" si="1"/>
        <v>884407</v>
      </c>
      <c r="L9" s="4"/>
      <c r="M9" s="86" t="s">
        <v>47</v>
      </c>
      <c r="N9" s="86"/>
      <c r="O9" s="5"/>
      <c r="P9" s="19">
        <v>10000</v>
      </c>
      <c r="Q9" s="20">
        <v>10000</v>
      </c>
      <c r="R9" s="21" t="str">
        <f t="shared" si="2"/>
        <v/>
      </c>
      <c r="S9" s="54">
        <f>IF(M9="","",P9-Q9)</f>
        <v>0</v>
      </c>
    </row>
    <row r="10" spans="2:19" ht="35.25" customHeight="1" x14ac:dyDescent="0.15">
      <c r="B10" s="55"/>
      <c r="C10" s="13"/>
      <c r="D10" s="8"/>
      <c r="E10" s="4"/>
      <c r="F10" s="15" t="s">
        <v>13</v>
      </c>
      <c r="G10" s="5"/>
      <c r="H10" s="19">
        <v>1241</v>
      </c>
      <c r="I10" s="20">
        <v>800</v>
      </c>
      <c r="J10" s="21" t="str">
        <f t="shared" si="0"/>
        <v/>
      </c>
      <c r="K10" s="22">
        <f t="shared" si="1"/>
        <v>441</v>
      </c>
      <c r="L10" s="4"/>
      <c r="M10" s="15"/>
      <c r="N10" s="15"/>
      <c r="O10" s="5"/>
      <c r="P10" s="19"/>
      <c r="Q10" s="20"/>
      <c r="R10" s="21" t="str">
        <f t="shared" si="2"/>
        <v/>
      </c>
      <c r="S10" s="54" t="str">
        <f t="shared" ref="S10:S30" si="3">IF(N10="","",P10-Q10)</f>
        <v/>
      </c>
    </row>
    <row r="11" spans="2:19" ht="35.25" customHeight="1" x14ac:dyDescent="0.15">
      <c r="B11" s="55"/>
      <c r="C11" s="13"/>
      <c r="D11" s="8"/>
      <c r="E11" s="4"/>
      <c r="F11" s="15" t="s">
        <v>14</v>
      </c>
      <c r="G11" s="5"/>
      <c r="H11" s="19">
        <v>27868314</v>
      </c>
      <c r="I11" s="20">
        <v>28537714</v>
      </c>
      <c r="J11" s="21" t="str">
        <f t="shared" si="0"/>
        <v>△</v>
      </c>
      <c r="K11" s="22">
        <f t="shared" si="1"/>
        <v>-669400</v>
      </c>
      <c r="L11" s="4"/>
      <c r="M11" s="15"/>
      <c r="N11" s="15"/>
      <c r="O11" s="5"/>
      <c r="P11" s="19"/>
      <c r="Q11" s="20"/>
      <c r="R11" s="21" t="str">
        <f t="shared" si="2"/>
        <v/>
      </c>
      <c r="S11" s="54" t="str">
        <f t="shared" si="3"/>
        <v/>
      </c>
    </row>
    <row r="12" spans="2:19" ht="35.25" customHeight="1" x14ac:dyDescent="0.15">
      <c r="B12" s="55"/>
      <c r="C12" s="13"/>
      <c r="D12" s="8"/>
      <c r="E12" s="4"/>
      <c r="F12" s="15" t="s">
        <v>15</v>
      </c>
      <c r="G12" s="5"/>
      <c r="H12" s="19">
        <v>4364000</v>
      </c>
      <c r="I12" s="20">
        <v>250000</v>
      </c>
      <c r="J12" s="21" t="str">
        <f t="shared" si="0"/>
        <v/>
      </c>
      <c r="K12" s="22">
        <f t="shared" si="1"/>
        <v>4114000</v>
      </c>
      <c r="L12" s="4"/>
      <c r="M12" s="15"/>
      <c r="N12" s="15"/>
      <c r="O12" s="5"/>
      <c r="P12" s="19"/>
      <c r="Q12" s="20"/>
      <c r="R12" s="21" t="str">
        <f t="shared" si="2"/>
        <v/>
      </c>
      <c r="S12" s="54" t="str">
        <f t="shared" si="3"/>
        <v/>
      </c>
    </row>
    <row r="13" spans="2:19" ht="35.25" customHeight="1" x14ac:dyDescent="0.15">
      <c r="B13" s="55"/>
      <c r="C13" s="13"/>
      <c r="D13" s="8"/>
      <c r="E13" s="4"/>
      <c r="F13" s="15" t="s">
        <v>16</v>
      </c>
      <c r="G13" s="5"/>
      <c r="H13" s="19">
        <v>709752</v>
      </c>
      <c r="I13" s="20">
        <v>735768</v>
      </c>
      <c r="J13" s="21" t="str">
        <f t="shared" si="0"/>
        <v>△</v>
      </c>
      <c r="K13" s="22">
        <f t="shared" si="1"/>
        <v>-26016</v>
      </c>
      <c r="L13" s="4"/>
      <c r="M13" s="15"/>
      <c r="N13" s="15"/>
      <c r="O13" s="5"/>
      <c r="P13" s="19"/>
      <c r="Q13" s="20"/>
      <c r="R13" s="21" t="str">
        <f t="shared" si="2"/>
        <v/>
      </c>
      <c r="S13" s="54" t="str">
        <f t="shared" si="3"/>
        <v/>
      </c>
    </row>
    <row r="14" spans="2:19" ht="35.25" customHeight="1" x14ac:dyDescent="0.15">
      <c r="B14" s="55"/>
      <c r="C14" s="13"/>
      <c r="D14" s="8"/>
      <c r="E14" s="6"/>
      <c r="F14" s="16" t="s">
        <v>17</v>
      </c>
      <c r="G14" s="7"/>
      <c r="H14" s="23">
        <f t="shared" ref="H14:I14" si="4">_xlfn.AGGREGATE(9,0,H6:H13)</f>
        <v>320134290</v>
      </c>
      <c r="I14" s="24">
        <f t="shared" si="4"/>
        <v>317512526</v>
      </c>
      <c r="J14" s="25" t="str">
        <f t="shared" si="0"/>
        <v/>
      </c>
      <c r="K14" s="26">
        <f t="shared" si="1"/>
        <v>2621764</v>
      </c>
      <c r="L14" s="6"/>
      <c r="M14" s="85" t="s">
        <v>17</v>
      </c>
      <c r="N14" s="85"/>
      <c r="O14" s="7"/>
      <c r="P14" s="23">
        <f t="shared" ref="P14:Q14" si="5">_xlfn.AGGREGATE(9,0,P6:P13)</f>
        <v>320134290</v>
      </c>
      <c r="Q14" s="24">
        <f t="shared" si="5"/>
        <v>317512526</v>
      </c>
      <c r="R14" s="25" t="str">
        <f t="shared" si="2"/>
        <v/>
      </c>
      <c r="S14" s="56">
        <f>IF(M14="","",P14-Q14)</f>
        <v>2621764</v>
      </c>
    </row>
    <row r="15" spans="2:19" ht="35.25" customHeight="1" x14ac:dyDescent="0.15">
      <c r="B15" s="53"/>
      <c r="C15" s="12" t="s">
        <v>18</v>
      </c>
      <c r="D15" s="2"/>
      <c r="E15" s="4"/>
      <c r="F15" s="15" t="s">
        <v>19</v>
      </c>
      <c r="G15" s="5"/>
      <c r="H15" s="19">
        <v>66489246</v>
      </c>
      <c r="I15" s="20">
        <v>68245957</v>
      </c>
      <c r="J15" s="21" t="str">
        <f t="shared" si="0"/>
        <v>△</v>
      </c>
      <c r="K15" s="22">
        <f t="shared" si="1"/>
        <v>-1756711</v>
      </c>
      <c r="L15" s="4"/>
      <c r="M15" s="86" t="s">
        <v>44</v>
      </c>
      <c r="N15" s="86"/>
      <c r="O15" s="5"/>
      <c r="P15" s="19">
        <v>7123771</v>
      </c>
      <c r="Q15" s="20">
        <v>6766270</v>
      </c>
      <c r="R15" s="21" t="str">
        <f t="shared" si="2"/>
        <v/>
      </c>
      <c r="S15" s="54">
        <f>IF(M15="","",P15-Q15)</f>
        <v>357501</v>
      </c>
    </row>
    <row r="16" spans="2:19" ht="35.25" customHeight="1" x14ac:dyDescent="0.15">
      <c r="B16" s="55"/>
      <c r="C16" s="13"/>
      <c r="D16" s="8"/>
      <c r="E16" s="4"/>
      <c r="F16" s="15" t="s">
        <v>20</v>
      </c>
      <c r="G16" s="5"/>
      <c r="H16" s="19">
        <v>103056</v>
      </c>
      <c r="I16" s="20">
        <v>88587</v>
      </c>
      <c r="J16" s="21" t="str">
        <f t="shared" si="0"/>
        <v/>
      </c>
      <c r="K16" s="22">
        <f t="shared" si="1"/>
        <v>14469</v>
      </c>
      <c r="L16" s="4"/>
      <c r="M16" s="86" t="s">
        <v>45</v>
      </c>
      <c r="N16" s="86"/>
      <c r="O16" s="5"/>
      <c r="P16" s="19">
        <v>294353907</v>
      </c>
      <c r="Q16" s="20">
        <v>288632561</v>
      </c>
      <c r="R16" s="21" t="str">
        <f t="shared" si="2"/>
        <v/>
      </c>
      <c r="S16" s="54">
        <f>IF(M16="","",P16-Q16)</f>
        <v>5721346</v>
      </c>
    </row>
    <row r="17" spans="2:19" ht="35.25" customHeight="1" x14ac:dyDescent="0.15">
      <c r="B17" s="55"/>
      <c r="C17" s="13"/>
      <c r="D17" s="8"/>
      <c r="E17" s="4"/>
      <c r="F17" s="15" t="s">
        <v>11</v>
      </c>
      <c r="G17" s="5"/>
      <c r="H17" s="19">
        <v>68766557</v>
      </c>
      <c r="I17" s="20">
        <v>67027432</v>
      </c>
      <c r="J17" s="21" t="str">
        <f t="shared" si="0"/>
        <v/>
      </c>
      <c r="K17" s="22">
        <f t="shared" si="1"/>
        <v>1739125</v>
      </c>
      <c r="L17" s="4"/>
      <c r="M17" s="86" t="s">
        <v>48</v>
      </c>
      <c r="N17" s="86"/>
      <c r="O17" s="5"/>
      <c r="P17" s="19">
        <v>16621549</v>
      </c>
      <c r="Q17" s="20">
        <v>16136324</v>
      </c>
      <c r="R17" s="21" t="str">
        <f t="shared" si="2"/>
        <v/>
      </c>
      <c r="S17" s="54">
        <f>IF(M17="","",P17-Q17)</f>
        <v>485225</v>
      </c>
    </row>
    <row r="18" spans="2:19" ht="35.25" customHeight="1" thickBot="1" x14ac:dyDescent="0.2">
      <c r="B18" s="57"/>
      <c r="C18" s="43"/>
      <c r="D18" s="42"/>
      <c r="E18" s="33"/>
      <c r="F18" s="34" t="s">
        <v>21</v>
      </c>
      <c r="G18" s="35"/>
      <c r="H18" s="36">
        <v>81903086</v>
      </c>
      <c r="I18" s="37">
        <v>80251666</v>
      </c>
      <c r="J18" s="38" t="str">
        <f t="shared" si="0"/>
        <v/>
      </c>
      <c r="K18" s="39">
        <f t="shared" si="1"/>
        <v>1651420</v>
      </c>
      <c r="L18" s="33"/>
      <c r="M18" s="87" t="s">
        <v>46</v>
      </c>
      <c r="N18" s="87"/>
      <c r="O18" s="35"/>
      <c r="P18" s="36">
        <v>367241</v>
      </c>
      <c r="Q18" s="37">
        <v>3161239</v>
      </c>
      <c r="R18" s="38" t="str">
        <f t="shared" si="2"/>
        <v>△</v>
      </c>
      <c r="S18" s="58">
        <f>IF(M18="","",P18-Q18)</f>
        <v>-2793998</v>
      </c>
    </row>
    <row r="19" spans="2:19" ht="15.75" customHeight="1" x14ac:dyDescent="0.15">
      <c r="B19" s="90" t="s">
        <v>1</v>
      </c>
      <c r="C19" s="91"/>
      <c r="D19" s="91"/>
      <c r="E19" s="93" t="s">
        <v>2</v>
      </c>
      <c r="F19" s="94"/>
      <c r="G19" s="94"/>
      <c r="H19" s="94"/>
      <c r="I19" s="94"/>
      <c r="J19" s="94"/>
      <c r="K19" s="94"/>
      <c r="L19" s="93" t="s">
        <v>3</v>
      </c>
      <c r="M19" s="94"/>
      <c r="N19" s="94"/>
      <c r="O19" s="94"/>
      <c r="P19" s="94"/>
      <c r="Q19" s="94"/>
      <c r="R19" s="94"/>
      <c r="S19" s="95"/>
    </row>
    <row r="20" spans="2:19" ht="15.75" customHeight="1" x14ac:dyDescent="0.15">
      <c r="B20" s="92"/>
      <c r="C20" s="78"/>
      <c r="D20" s="78"/>
      <c r="E20" s="77" t="s">
        <v>4</v>
      </c>
      <c r="F20" s="78"/>
      <c r="G20" s="78"/>
      <c r="H20" s="3" t="s">
        <v>5</v>
      </c>
      <c r="I20" s="3" t="s">
        <v>6</v>
      </c>
      <c r="J20" s="75" t="s">
        <v>7</v>
      </c>
      <c r="K20" s="76"/>
      <c r="L20" s="77" t="s">
        <v>4</v>
      </c>
      <c r="M20" s="78"/>
      <c r="N20" s="78"/>
      <c r="O20" s="78"/>
      <c r="P20" s="3" t="s">
        <v>5</v>
      </c>
      <c r="Q20" s="3" t="s">
        <v>6</v>
      </c>
      <c r="R20" s="75" t="s">
        <v>7</v>
      </c>
      <c r="S20" s="81"/>
    </row>
    <row r="21" spans="2:19" ht="35.25" customHeight="1" x14ac:dyDescent="0.15">
      <c r="B21" s="59"/>
      <c r="C21" s="41"/>
      <c r="D21" s="40"/>
      <c r="E21" s="4"/>
      <c r="F21" s="15" t="s">
        <v>12</v>
      </c>
      <c r="G21" s="5"/>
      <c r="H21" s="19">
        <v>45126695</v>
      </c>
      <c r="I21" s="20">
        <v>44344420</v>
      </c>
      <c r="J21" s="21" t="str">
        <f t="shared" si="0"/>
        <v/>
      </c>
      <c r="K21" s="22">
        <f t="shared" si="1"/>
        <v>782275</v>
      </c>
      <c r="L21" s="4"/>
      <c r="M21" s="86" t="s">
        <v>47</v>
      </c>
      <c r="N21" s="86"/>
      <c r="O21" s="5"/>
      <c r="P21" s="19">
        <v>10000</v>
      </c>
      <c r="Q21" s="20">
        <v>10000</v>
      </c>
      <c r="R21" s="21" t="str">
        <f t="shared" si="2"/>
        <v/>
      </c>
      <c r="S21" s="54">
        <f>IF(M21="","",P21-Q21)</f>
        <v>0</v>
      </c>
    </row>
    <row r="22" spans="2:19" ht="35.25" customHeight="1" x14ac:dyDescent="0.15">
      <c r="B22" s="55"/>
      <c r="C22" s="13"/>
      <c r="D22" s="8"/>
      <c r="E22" s="4"/>
      <c r="F22" s="15" t="s">
        <v>13</v>
      </c>
      <c r="G22" s="5"/>
      <c r="H22" s="19">
        <v>6430</v>
      </c>
      <c r="I22" s="20">
        <v>3112</v>
      </c>
      <c r="J22" s="21" t="str">
        <f t="shared" si="0"/>
        <v/>
      </c>
      <c r="K22" s="22">
        <f t="shared" si="1"/>
        <v>3318</v>
      </c>
      <c r="L22" s="4"/>
      <c r="M22" s="15"/>
      <c r="N22" s="15"/>
      <c r="O22" s="5"/>
      <c r="P22" s="19"/>
      <c r="Q22" s="20"/>
      <c r="R22" s="21" t="str">
        <f t="shared" si="2"/>
        <v/>
      </c>
      <c r="S22" s="54" t="str">
        <f t="shared" si="3"/>
        <v/>
      </c>
    </row>
    <row r="23" spans="2:19" ht="35.25" customHeight="1" x14ac:dyDescent="0.15">
      <c r="B23" s="55"/>
      <c r="C23" s="13"/>
      <c r="D23" s="8"/>
      <c r="E23" s="4"/>
      <c r="F23" s="15" t="s">
        <v>14</v>
      </c>
      <c r="G23" s="5"/>
      <c r="H23" s="19">
        <v>54270067</v>
      </c>
      <c r="I23" s="20">
        <v>54370321</v>
      </c>
      <c r="J23" s="21" t="str">
        <f t="shared" si="0"/>
        <v>△</v>
      </c>
      <c r="K23" s="22">
        <f t="shared" si="1"/>
        <v>-100254</v>
      </c>
      <c r="L23" s="4"/>
      <c r="M23" s="15"/>
      <c r="N23" s="15"/>
      <c r="O23" s="5"/>
      <c r="P23" s="19"/>
      <c r="Q23" s="20"/>
      <c r="R23" s="21" t="str">
        <f t="shared" si="2"/>
        <v/>
      </c>
      <c r="S23" s="54" t="str">
        <f t="shared" si="3"/>
        <v/>
      </c>
    </row>
    <row r="24" spans="2:19" ht="35.25" customHeight="1" x14ac:dyDescent="0.15">
      <c r="B24" s="55"/>
      <c r="C24" s="13"/>
      <c r="D24" s="8"/>
      <c r="E24" s="4"/>
      <c r="F24" s="15" t="s">
        <v>15</v>
      </c>
      <c r="G24" s="5"/>
      <c r="H24" s="19">
        <v>1806630</v>
      </c>
      <c r="I24" s="20">
        <v>370001</v>
      </c>
      <c r="J24" s="21" t="str">
        <f t="shared" si="0"/>
        <v/>
      </c>
      <c r="K24" s="22">
        <f t="shared" si="1"/>
        <v>1436629</v>
      </c>
      <c r="L24" s="4"/>
      <c r="M24" s="15"/>
      <c r="N24" s="15"/>
      <c r="O24" s="5"/>
      <c r="P24" s="19"/>
      <c r="Q24" s="20"/>
      <c r="R24" s="21" t="str">
        <f t="shared" si="2"/>
        <v/>
      </c>
      <c r="S24" s="54" t="str">
        <f t="shared" si="3"/>
        <v/>
      </c>
    </row>
    <row r="25" spans="2:19" ht="35.25" customHeight="1" x14ac:dyDescent="0.15">
      <c r="B25" s="55"/>
      <c r="C25" s="13"/>
      <c r="D25" s="8"/>
      <c r="E25" s="4"/>
      <c r="F25" s="15" t="s">
        <v>16</v>
      </c>
      <c r="G25" s="5"/>
      <c r="H25" s="19">
        <v>4701</v>
      </c>
      <c r="I25" s="20">
        <v>4898</v>
      </c>
      <c r="J25" s="21" t="str">
        <f t="shared" si="0"/>
        <v>△</v>
      </c>
      <c r="K25" s="22">
        <f t="shared" si="1"/>
        <v>-197</v>
      </c>
      <c r="L25" s="4"/>
      <c r="M25" s="15"/>
      <c r="N25" s="15"/>
      <c r="O25" s="5"/>
      <c r="P25" s="19"/>
      <c r="Q25" s="20"/>
      <c r="R25" s="21" t="str">
        <f t="shared" si="2"/>
        <v/>
      </c>
      <c r="S25" s="54" t="str">
        <f t="shared" si="3"/>
        <v/>
      </c>
    </row>
    <row r="26" spans="2:19" ht="35.25" customHeight="1" x14ac:dyDescent="0.15">
      <c r="B26" s="55"/>
      <c r="C26" s="13"/>
      <c r="D26" s="8"/>
      <c r="E26" s="6"/>
      <c r="F26" s="16" t="s">
        <v>17</v>
      </c>
      <c r="G26" s="7"/>
      <c r="H26" s="23">
        <f t="shared" ref="H26:I26" si="6">_xlfn.AGGREGATE(9,0,H15:H25)</f>
        <v>318476468</v>
      </c>
      <c r="I26" s="24">
        <f t="shared" si="6"/>
        <v>314706394</v>
      </c>
      <c r="J26" s="25" t="str">
        <f t="shared" si="0"/>
        <v/>
      </c>
      <c r="K26" s="26">
        <f t="shared" si="1"/>
        <v>3770074</v>
      </c>
      <c r="L26" s="6"/>
      <c r="M26" s="85" t="s">
        <v>17</v>
      </c>
      <c r="N26" s="85"/>
      <c r="O26" s="7"/>
      <c r="P26" s="23">
        <f t="shared" ref="P26:Q26" si="7">_xlfn.AGGREGATE(9,0,P15:P25)</f>
        <v>318476468</v>
      </c>
      <c r="Q26" s="24">
        <f t="shared" si="7"/>
        <v>314706394</v>
      </c>
      <c r="R26" s="25" t="str">
        <f t="shared" si="2"/>
        <v/>
      </c>
      <c r="S26" s="56">
        <f>IF(M26="","",P26-Q26)</f>
        <v>3770074</v>
      </c>
    </row>
    <row r="27" spans="2:19" ht="35.25" customHeight="1" x14ac:dyDescent="0.15">
      <c r="B27" s="53"/>
      <c r="C27" s="12" t="s">
        <v>22</v>
      </c>
      <c r="D27" s="2"/>
      <c r="E27" s="4"/>
      <c r="F27" s="15" t="s">
        <v>23</v>
      </c>
      <c r="G27" s="5"/>
      <c r="H27" s="19">
        <v>49928379</v>
      </c>
      <c r="I27" s="20">
        <v>47013935</v>
      </c>
      <c r="J27" s="21" t="str">
        <f t="shared" si="0"/>
        <v/>
      </c>
      <c r="K27" s="22">
        <f t="shared" si="1"/>
        <v>2914444</v>
      </c>
      <c r="L27" s="4"/>
      <c r="M27" s="86" t="s">
        <v>44</v>
      </c>
      <c r="N27" s="86"/>
      <c r="O27" s="5"/>
      <c r="P27" s="19">
        <v>1250831</v>
      </c>
      <c r="Q27" s="20">
        <v>1079538</v>
      </c>
      <c r="R27" s="21" t="str">
        <f t="shared" si="2"/>
        <v/>
      </c>
      <c r="S27" s="54">
        <f>IF(M27="","",P27-Q27)</f>
        <v>171293</v>
      </c>
    </row>
    <row r="28" spans="2:19" ht="35.25" customHeight="1" x14ac:dyDescent="0.15">
      <c r="B28" s="55"/>
      <c r="C28" s="13"/>
      <c r="D28" s="8"/>
      <c r="E28" s="4"/>
      <c r="F28" s="15" t="s">
        <v>14</v>
      </c>
      <c r="G28" s="5"/>
      <c r="H28" s="19">
        <v>39812240</v>
      </c>
      <c r="I28" s="20">
        <v>37293821</v>
      </c>
      <c r="J28" s="21" t="str">
        <f t="shared" si="0"/>
        <v/>
      </c>
      <c r="K28" s="22">
        <f t="shared" si="1"/>
        <v>2518419</v>
      </c>
      <c r="L28" s="4"/>
      <c r="M28" s="86" t="s">
        <v>49</v>
      </c>
      <c r="N28" s="86"/>
      <c r="O28" s="5"/>
      <c r="P28" s="19">
        <v>88742415</v>
      </c>
      <c r="Q28" s="20">
        <v>83364305</v>
      </c>
      <c r="R28" s="21" t="str">
        <f t="shared" si="2"/>
        <v/>
      </c>
      <c r="S28" s="54">
        <f>IF(M28="","",P28-Q28)</f>
        <v>5378110</v>
      </c>
    </row>
    <row r="29" spans="2:19" ht="35.25" customHeight="1" x14ac:dyDescent="0.15">
      <c r="B29" s="55"/>
      <c r="C29" s="13"/>
      <c r="D29" s="8"/>
      <c r="E29" s="4"/>
      <c r="F29" s="15" t="s">
        <v>15</v>
      </c>
      <c r="G29" s="5"/>
      <c r="H29" s="19">
        <v>162321</v>
      </c>
      <c r="I29" s="20">
        <v>44846</v>
      </c>
      <c r="J29" s="21" t="str">
        <f t="shared" si="0"/>
        <v/>
      </c>
      <c r="K29" s="22">
        <f t="shared" si="1"/>
        <v>117475</v>
      </c>
      <c r="L29" s="4"/>
      <c r="M29" s="86" t="s">
        <v>47</v>
      </c>
      <c r="N29" s="86"/>
      <c r="O29" s="5"/>
      <c r="P29" s="19">
        <v>10000</v>
      </c>
      <c r="Q29" s="20">
        <v>10000</v>
      </c>
      <c r="R29" s="21" t="str">
        <f t="shared" si="2"/>
        <v/>
      </c>
      <c r="S29" s="54">
        <f>IF(M29="","",P29-Q29)</f>
        <v>0</v>
      </c>
    </row>
    <row r="30" spans="2:19" ht="35.25" customHeight="1" x14ac:dyDescent="0.15">
      <c r="B30" s="55"/>
      <c r="C30" s="13"/>
      <c r="D30" s="8"/>
      <c r="E30" s="4"/>
      <c r="F30" s="15" t="s">
        <v>16</v>
      </c>
      <c r="G30" s="5"/>
      <c r="H30" s="19">
        <v>100306</v>
      </c>
      <c r="I30" s="20">
        <v>101241</v>
      </c>
      <c r="J30" s="21" t="str">
        <f t="shared" si="0"/>
        <v>△</v>
      </c>
      <c r="K30" s="22">
        <f t="shared" si="1"/>
        <v>-935</v>
      </c>
      <c r="L30" s="4"/>
      <c r="M30" s="15"/>
      <c r="N30" s="15"/>
      <c r="O30" s="5"/>
      <c r="P30" s="19"/>
      <c r="Q30" s="20"/>
      <c r="R30" s="21" t="str">
        <f t="shared" si="2"/>
        <v/>
      </c>
      <c r="S30" s="54" t="str">
        <f t="shared" si="3"/>
        <v/>
      </c>
    </row>
    <row r="31" spans="2:19" ht="35.25" customHeight="1" x14ac:dyDescent="0.15">
      <c r="B31" s="55"/>
      <c r="C31" s="13"/>
      <c r="D31" s="8"/>
      <c r="E31" s="6"/>
      <c r="F31" s="16" t="s">
        <v>17</v>
      </c>
      <c r="G31" s="7"/>
      <c r="H31" s="23">
        <f t="shared" ref="H31:I31" si="8">_xlfn.AGGREGATE(9,0,H27:H30)</f>
        <v>90003246</v>
      </c>
      <c r="I31" s="24">
        <f t="shared" si="8"/>
        <v>84453843</v>
      </c>
      <c r="J31" s="25" t="str">
        <f t="shared" si="0"/>
        <v/>
      </c>
      <c r="K31" s="26">
        <f t="shared" si="1"/>
        <v>5549403</v>
      </c>
      <c r="L31" s="6"/>
      <c r="M31" s="85" t="s">
        <v>17</v>
      </c>
      <c r="N31" s="85"/>
      <c r="O31" s="7"/>
      <c r="P31" s="23">
        <f t="shared" ref="P31:Q31" si="9">_xlfn.AGGREGATE(9,0,P27:P30)</f>
        <v>90003246</v>
      </c>
      <c r="Q31" s="24">
        <f t="shared" si="9"/>
        <v>84453843</v>
      </c>
      <c r="R31" s="25" t="str">
        <f t="shared" si="2"/>
        <v/>
      </c>
      <c r="S31" s="56">
        <f t="shared" ref="S31:S44" si="10">IF(M31="","",P31-Q31)</f>
        <v>5549403</v>
      </c>
    </row>
    <row r="32" spans="2:19" ht="35.25" customHeight="1" x14ac:dyDescent="0.15">
      <c r="B32" s="53"/>
      <c r="C32" s="12" t="s">
        <v>24</v>
      </c>
      <c r="D32" s="2"/>
      <c r="E32" s="4"/>
      <c r="F32" s="15" t="s">
        <v>20</v>
      </c>
      <c r="G32" s="5"/>
      <c r="H32" s="19">
        <v>1188081</v>
      </c>
      <c r="I32" s="20">
        <v>1173183</v>
      </c>
      <c r="J32" s="21" t="str">
        <f t="shared" si="0"/>
        <v/>
      </c>
      <c r="K32" s="22">
        <f t="shared" si="1"/>
        <v>14898</v>
      </c>
      <c r="L32" s="4"/>
      <c r="M32" s="86" t="s">
        <v>50</v>
      </c>
      <c r="N32" s="86"/>
      <c r="O32" s="5"/>
      <c r="P32" s="19">
        <v>1193090</v>
      </c>
      <c r="Q32" s="20">
        <v>1144536</v>
      </c>
      <c r="R32" s="21" t="str">
        <f t="shared" si="2"/>
        <v/>
      </c>
      <c r="S32" s="54">
        <f t="shared" si="10"/>
        <v>48554</v>
      </c>
    </row>
    <row r="33" spans="2:19" ht="35.25" customHeight="1" x14ac:dyDescent="0.15">
      <c r="B33" s="55"/>
      <c r="C33" s="13"/>
      <c r="D33" s="8"/>
      <c r="E33" s="4"/>
      <c r="F33" s="15" t="s">
        <v>13</v>
      </c>
      <c r="G33" s="5"/>
      <c r="H33" s="19">
        <v>25302</v>
      </c>
      <c r="I33" s="20">
        <v>23634</v>
      </c>
      <c r="J33" s="21" t="str">
        <f t="shared" si="0"/>
        <v/>
      </c>
      <c r="K33" s="22">
        <f t="shared" si="1"/>
        <v>1668</v>
      </c>
      <c r="L33" s="4"/>
      <c r="M33" s="86" t="s">
        <v>51</v>
      </c>
      <c r="N33" s="86"/>
      <c r="O33" s="5"/>
      <c r="P33" s="19">
        <v>210750</v>
      </c>
      <c r="Q33" s="20">
        <v>229500</v>
      </c>
      <c r="R33" s="21" t="str">
        <f t="shared" si="2"/>
        <v>△</v>
      </c>
      <c r="S33" s="54">
        <f t="shared" si="10"/>
        <v>-18750</v>
      </c>
    </row>
    <row r="34" spans="2:19" ht="35.25" customHeight="1" thickBot="1" x14ac:dyDescent="0.2">
      <c r="B34" s="57"/>
      <c r="C34" s="43"/>
      <c r="D34" s="42"/>
      <c r="E34" s="33"/>
      <c r="F34" s="34" t="s">
        <v>14</v>
      </c>
      <c r="G34" s="35"/>
      <c r="H34" s="36">
        <v>164598</v>
      </c>
      <c r="I34" s="37">
        <v>87255</v>
      </c>
      <c r="J34" s="38" t="str">
        <f t="shared" si="0"/>
        <v/>
      </c>
      <c r="K34" s="39">
        <f t="shared" si="1"/>
        <v>77343</v>
      </c>
      <c r="L34" s="33"/>
      <c r="M34" s="89" t="s">
        <v>52</v>
      </c>
      <c r="N34" s="89"/>
      <c r="O34" s="35"/>
      <c r="P34" s="36">
        <v>2282000</v>
      </c>
      <c r="Q34" s="37">
        <v>5711000</v>
      </c>
      <c r="R34" s="38" t="str">
        <f t="shared" si="2"/>
        <v>△</v>
      </c>
      <c r="S34" s="58">
        <f t="shared" si="10"/>
        <v>-3429000</v>
      </c>
    </row>
    <row r="35" spans="2:19" ht="35.25" customHeight="1" x14ac:dyDescent="0.15">
      <c r="B35" s="60"/>
      <c r="C35" s="45"/>
      <c r="D35" s="44"/>
      <c r="E35" s="46"/>
      <c r="F35" s="47" t="s">
        <v>15</v>
      </c>
      <c r="G35" s="48"/>
      <c r="H35" s="49">
        <v>100750</v>
      </c>
      <c r="I35" s="50">
        <v>51482</v>
      </c>
      <c r="J35" s="51" t="str">
        <f t="shared" si="0"/>
        <v/>
      </c>
      <c r="K35" s="52">
        <f t="shared" si="1"/>
        <v>49268</v>
      </c>
      <c r="L35" s="46"/>
      <c r="M35" s="88" t="s">
        <v>53</v>
      </c>
      <c r="N35" s="88"/>
      <c r="O35" s="48"/>
      <c r="P35" s="49">
        <v>18760750</v>
      </c>
      <c r="Q35" s="50">
        <v>28129600</v>
      </c>
      <c r="R35" s="51" t="str">
        <f t="shared" si="2"/>
        <v>△</v>
      </c>
      <c r="S35" s="61">
        <f t="shared" si="10"/>
        <v>-9368850</v>
      </c>
    </row>
    <row r="36" spans="2:19" ht="35.25" customHeight="1" x14ac:dyDescent="0.15">
      <c r="B36" s="55"/>
      <c r="C36" s="13"/>
      <c r="D36" s="8"/>
      <c r="E36" s="4"/>
      <c r="F36" s="15" t="s">
        <v>16</v>
      </c>
      <c r="G36" s="5"/>
      <c r="H36" s="19">
        <v>22908377</v>
      </c>
      <c r="I36" s="20">
        <v>25806067</v>
      </c>
      <c r="J36" s="21" t="str">
        <f t="shared" si="0"/>
        <v>△</v>
      </c>
      <c r="K36" s="22">
        <f t="shared" si="1"/>
        <v>-2897690</v>
      </c>
      <c r="L36" s="4"/>
      <c r="M36" s="86" t="s">
        <v>54</v>
      </c>
      <c r="N36" s="86"/>
      <c r="O36" s="5"/>
      <c r="P36" s="19">
        <v>9211798</v>
      </c>
      <c r="Q36" s="20">
        <v>4182530</v>
      </c>
      <c r="R36" s="21" t="str">
        <f t="shared" si="2"/>
        <v/>
      </c>
      <c r="S36" s="54">
        <f t="shared" si="10"/>
        <v>5029268</v>
      </c>
    </row>
    <row r="37" spans="2:19" ht="35.25" customHeight="1" x14ac:dyDescent="0.15">
      <c r="B37" s="55"/>
      <c r="C37" s="13"/>
      <c r="D37" s="8"/>
      <c r="E37" s="4"/>
      <c r="F37" s="15" t="s">
        <v>25</v>
      </c>
      <c r="G37" s="5"/>
      <c r="H37" s="19">
        <v>15501900</v>
      </c>
      <c r="I37" s="20">
        <v>18561300</v>
      </c>
      <c r="J37" s="21" t="str">
        <f t="shared" si="0"/>
        <v>△</v>
      </c>
      <c r="K37" s="22">
        <f t="shared" si="1"/>
        <v>-3059400</v>
      </c>
      <c r="L37" s="4"/>
      <c r="M37" s="83" t="s">
        <v>55</v>
      </c>
      <c r="N37" s="83"/>
      <c r="O37" s="5"/>
      <c r="P37" s="19">
        <v>6267900</v>
      </c>
      <c r="Q37" s="20">
        <v>4551300</v>
      </c>
      <c r="R37" s="21" t="str">
        <f t="shared" si="2"/>
        <v/>
      </c>
      <c r="S37" s="54">
        <f t="shared" si="10"/>
        <v>1716600</v>
      </c>
    </row>
    <row r="38" spans="2:19" ht="35.25" customHeight="1" x14ac:dyDescent="0.15">
      <c r="B38" s="55"/>
      <c r="C38" s="13"/>
      <c r="D38" s="8"/>
      <c r="E38" s="4"/>
      <c r="F38" s="15"/>
      <c r="G38" s="5"/>
      <c r="H38" s="19"/>
      <c r="I38" s="20"/>
      <c r="J38" s="21" t="str">
        <f t="shared" si="0"/>
        <v/>
      </c>
      <c r="K38" s="22" t="str">
        <f t="shared" si="1"/>
        <v/>
      </c>
      <c r="L38" s="4"/>
      <c r="M38" s="83" t="s">
        <v>56</v>
      </c>
      <c r="N38" s="83"/>
      <c r="O38" s="5"/>
      <c r="P38" s="19">
        <v>1957720</v>
      </c>
      <c r="Q38" s="20">
        <v>1749455</v>
      </c>
      <c r="R38" s="21" t="str">
        <f t="shared" si="2"/>
        <v/>
      </c>
      <c r="S38" s="54">
        <f t="shared" si="10"/>
        <v>208265</v>
      </c>
    </row>
    <row r="39" spans="2:19" ht="35.25" customHeight="1" x14ac:dyDescent="0.15">
      <c r="B39" s="55"/>
      <c r="C39" s="13"/>
      <c r="D39" s="8"/>
      <c r="E39" s="4"/>
      <c r="F39" s="15"/>
      <c r="G39" s="5"/>
      <c r="H39" s="19"/>
      <c r="I39" s="20"/>
      <c r="J39" s="21" t="str">
        <f t="shared" si="0"/>
        <v/>
      </c>
      <c r="K39" s="22" t="str">
        <f t="shared" si="1"/>
        <v/>
      </c>
      <c r="L39" s="4"/>
      <c r="M39" s="83" t="s">
        <v>47</v>
      </c>
      <c r="N39" s="83"/>
      <c r="O39" s="5"/>
      <c r="P39" s="19">
        <v>5000</v>
      </c>
      <c r="Q39" s="20">
        <v>5000</v>
      </c>
      <c r="R39" s="21" t="str">
        <f t="shared" si="2"/>
        <v/>
      </c>
      <c r="S39" s="54">
        <f t="shared" si="10"/>
        <v>0</v>
      </c>
    </row>
    <row r="40" spans="2:19" ht="35.25" customHeight="1" x14ac:dyDescent="0.15">
      <c r="B40" s="55"/>
      <c r="C40" s="13"/>
      <c r="D40" s="8"/>
      <c r="E40" s="6"/>
      <c r="F40" s="16" t="s">
        <v>17</v>
      </c>
      <c r="G40" s="7"/>
      <c r="H40" s="23">
        <f t="shared" ref="H40:I40" si="11">_xlfn.AGGREGATE(9,0,H32:H39)</f>
        <v>39889008</v>
      </c>
      <c r="I40" s="24">
        <f t="shared" si="11"/>
        <v>45702921</v>
      </c>
      <c r="J40" s="25" t="str">
        <f t="shared" ref="J40:J73" si="12">IF(K40&lt;0,"△","")</f>
        <v>△</v>
      </c>
      <c r="K40" s="26">
        <f t="shared" ref="K40:K73" si="13">IF(F40="","",H40-I40)</f>
        <v>-5813913</v>
      </c>
      <c r="L40" s="6"/>
      <c r="M40" s="85" t="s">
        <v>17</v>
      </c>
      <c r="N40" s="85"/>
      <c r="O40" s="7"/>
      <c r="P40" s="23">
        <f t="shared" ref="P40:Q40" si="14">_xlfn.AGGREGATE(9,0,P32:P39)</f>
        <v>39889008</v>
      </c>
      <c r="Q40" s="24">
        <f t="shared" si="14"/>
        <v>45702921</v>
      </c>
      <c r="R40" s="25" t="str">
        <f t="shared" ref="R40:R73" si="15">IF(S40&lt;0,"△","")</f>
        <v>△</v>
      </c>
      <c r="S40" s="56">
        <f t="shared" si="10"/>
        <v>-5813913</v>
      </c>
    </row>
    <row r="41" spans="2:19" ht="35.25" customHeight="1" x14ac:dyDescent="0.15">
      <c r="B41" s="53"/>
      <c r="C41" s="12" t="s">
        <v>26</v>
      </c>
      <c r="D41" s="2"/>
      <c r="E41" s="4"/>
      <c r="F41" s="15" t="s">
        <v>20</v>
      </c>
      <c r="G41" s="5"/>
      <c r="H41" s="19">
        <v>1434536</v>
      </c>
      <c r="I41" s="20">
        <v>1418525</v>
      </c>
      <c r="J41" s="21" t="str">
        <f t="shared" si="12"/>
        <v/>
      </c>
      <c r="K41" s="22">
        <f t="shared" si="13"/>
        <v>16011</v>
      </c>
      <c r="L41" s="4"/>
      <c r="M41" s="86" t="s">
        <v>57</v>
      </c>
      <c r="N41" s="86"/>
      <c r="O41" s="5"/>
      <c r="P41" s="19">
        <v>2360932</v>
      </c>
      <c r="Q41" s="20">
        <v>2295933</v>
      </c>
      <c r="R41" s="21" t="str">
        <f t="shared" si="15"/>
        <v/>
      </c>
      <c r="S41" s="54">
        <f t="shared" si="10"/>
        <v>64999</v>
      </c>
    </row>
    <row r="42" spans="2:19" ht="35.25" customHeight="1" x14ac:dyDescent="0.15">
      <c r="B42" s="55"/>
      <c r="C42" s="13"/>
      <c r="D42" s="8"/>
      <c r="E42" s="4"/>
      <c r="F42" s="15" t="s">
        <v>12</v>
      </c>
      <c r="G42" s="5"/>
      <c r="H42" s="19">
        <v>299822</v>
      </c>
      <c r="I42" s="20">
        <v>13000</v>
      </c>
      <c r="J42" s="21" t="str">
        <f t="shared" si="12"/>
        <v/>
      </c>
      <c r="K42" s="22">
        <f t="shared" si="13"/>
        <v>286822</v>
      </c>
      <c r="L42" s="4"/>
      <c r="M42" s="86" t="s">
        <v>51</v>
      </c>
      <c r="N42" s="86"/>
      <c r="O42" s="5"/>
      <c r="P42" s="19">
        <v>1828940</v>
      </c>
      <c r="Q42" s="20">
        <v>601790</v>
      </c>
      <c r="R42" s="21" t="str">
        <f t="shared" si="15"/>
        <v/>
      </c>
      <c r="S42" s="54">
        <f t="shared" si="10"/>
        <v>1227150</v>
      </c>
    </row>
    <row r="43" spans="2:19" ht="35.25" customHeight="1" x14ac:dyDescent="0.15">
      <c r="B43" s="55"/>
      <c r="C43" s="13"/>
      <c r="D43" s="8"/>
      <c r="E43" s="4"/>
      <c r="F43" s="15" t="s">
        <v>13</v>
      </c>
      <c r="G43" s="5"/>
      <c r="H43" s="19">
        <v>576757</v>
      </c>
      <c r="I43" s="20">
        <v>576757</v>
      </c>
      <c r="J43" s="21" t="str">
        <f t="shared" si="12"/>
        <v/>
      </c>
      <c r="K43" s="22">
        <f t="shared" si="13"/>
        <v>0</v>
      </c>
      <c r="L43" s="4"/>
      <c r="M43" s="86" t="s">
        <v>56</v>
      </c>
      <c r="N43" s="86"/>
      <c r="O43" s="5"/>
      <c r="P43" s="19">
        <v>334339</v>
      </c>
      <c r="Q43" s="20">
        <v>322322</v>
      </c>
      <c r="R43" s="21" t="str">
        <f t="shared" si="15"/>
        <v/>
      </c>
      <c r="S43" s="54">
        <f t="shared" si="10"/>
        <v>12017</v>
      </c>
    </row>
    <row r="44" spans="2:19" ht="35.25" customHeight="1" x14ac:dyDescent="0.15">
      <c r="B44" s="55"/>
      <c r="C44" s="13"/>
      <c r="D44" s="8"/>
      <c r="E44" s="4"/>
      <c r="F44" s="15" t="s">
        <v>14</v>
      </c>
      <c r="G44" s="5"/>
      <c r="H44" s="19">
        <v>190038</v>
      </c>
      <c r="I44" s="20">
        <v>67300</v>
      </c>
      <c r="J44" s="21" t="str">
        <f t="shared" si="12"/>
        <v/>
      </c>
      <c r="K44" s="22">
        <f t="shared" si="13"/>
        <v>122738</v>
      </c>
      <c r="L44" s="4"/>
      <c r="M44" s="86" t="s">
        <v>47</v>
      </c>
      <c r="N44" s="86"/>
      <c r="O44" s="5"/>
      <c r="P44" s="19">
        <v>2000</v>
      </c>
      <c r="Q44" s="20">
        <v>2000</v>
      </c>
      <c r="R44" s="21" t="str">
        <f t="shared" si="15"/>
        <v/>
      </c>
      <c r="S44" s="54">
        <f t="shared" si="10"/>
        <v>0</v>
      </c>
    </row>
    <row r="45" spans="2:19" ht="35.25" customHeight="1" x14ac:dyDescent="0.15">
      <c r="B45" s="55"/>
      <c r="C45" s="13"/>
      <c r="D45" s="8"/>
      <c r="E45" s="4"/>
      <c r="F45" s="15" t="s">
        <v>15</v>
      </c>
      <c r="G45" s="5"/>
      <c r="H45" s="19">
        <v>155187</v>
      </c>
      <c r="I45" s="20">
        <v>195967</v>
      </c>
      <c r="J45" s="21" t="str">
        <f t="shared" si="12"/>
        <v>△</v>
      </c>
      <c r="K45" s="22">
        <f t="shared" si="13"/>
        <v>-40780</v>
      </c>
      <c r="L45" s="4"/>
      <c r="M45" s="15"/>
      <c r="N45" s="15"/>
      <c r="O45" s="5"/>
      <c r="P45" s="19"/>
      <c r="Q45" s="20"/>
      <c r="R45" s="21" t="str">
        <f t="shared" si="15"/>
        <v/>
      </c>
      <c r="S45" s="54" t="str">
        <f t="shared" ref="S45:S72" si="16">IF(N45="","",P45-Q45)</f>
        <v/>
      </c>
    </row>
    <row r="46" spans="2:19" ht="35.25" customHeight="1" x14ac:dyDescent="0.15">
      <c r="B46" s="55"/>
      <c r="C46" s="13"/>
      <c r="D46" s="8"/>
      <c r="E46" s="4"/>
      <c r="F46" s="15" t="s">
        <v>16</v>
      </c>
      <c r="G46" s="5"/>
      <c r="H46" s="19">
        <v>389871</v>
      </c>
      <c r="I46" s="20">
        <v>379496</v>
      </c>
      <c r="J46" s="21" t="str">
        <f t="shared" si="12"/>
        <v/>
      </c>
      <c r="K46" s="22">
        <f t="shared" si="13"/>
        <v>10375</v>
      </c>
      <c r="L46" s="4"/>
      <c r="M46" s="15"/>
      <c r="N46" s="15"/>
      <c r="O46" s="5"/>
      <c r="P46" s="19"/>
      <c r="Q46" s="20"/>
      <c r="R46" s="21" t="str">
        <f t="shared" si="15"/>
        <v/>
      </c>
      <c r="S46" s="54" t="str">
        <f t="shared" si="16"/>
        <v/>
      </c>
    </row>
    <row r="47" spans="2:19" ht="35.25" customHeight="1" x14ac:dyDescent="0.15">
      <c r="B47" s="55"/>
      <c r="C47" s="13"/>
      <c r="D47" s="8"/>
      <c r="E47" s="4"/>
      <c r="F47" s="15" t="s">
        <v>25</v>
      </c>
      <c r="G47" s="5"/>
      <c r="H47" s="19">
        <v>1480000</v>
      </c>
      <c r="I47" s="20">
        <v>571000</v>
      </c>
      <c r="J47" s="21" t="str">
        <f t="shared" si="12"/>
        <v/>
      </c>
      <c r="K47" s="22">
        <f t="shared" si="13"/>
        <v>909000</v>
      </c>
      <c r="L47" s="4"/>
      <c r="M47" s="15"/>
      <c r="N47" s="15"/>
      <c r="O47" s="5"/>
      <c r="P47" s="19"/>
      <c r="Q47" s="20"/>
      <c r="R47" s="21" t="str">
        <f t="shared" si="15"/>
        <v/>
      </c>
      <c r="S47" s="54" t="str">
        <f t="shared" si="16"/>
        <v/>
      </c>
    </row>
    <row r="48" spans="2:19" ht="35.25" customHeight="1" x14ac:dyDescent="0.15">
      <c r="B48" s="55"/>
      <c r="C48" s="13"/>
      <c r="D48" s="8"/>
      <c r="E48" s="6"/>
      <c r="F48" s="16" t="s">
        <v>17</v>
      </c>
      <c r="G48" s="7"/>
      <c r="H48" s="23">
        <f t="shared" ref="H48:I48" si="17">_xlfn.AGGREGATE(9,0,H41:H47)</f>
        <v>4526211</v>
      </c>
      <c r="I48" s="24">
        <f t="shared" si="17"/>
        <v>3222045</v>
      </c>
      <c r="J48" s="25" t="str">
        <f t="shared" si="12"/>
        <v/>
      </c>
      <c r="K48" s="26">
        <f t="shared" si="13"/>
        <v>1304166</v>
      </c>
      <c r="L48" s="6"/>
      <c r="M48" s="85" t="s">
        <v>17</v>
      </c>
      <c r="N48" s="85"/>
      <c r="O48" s="7"/>
      <c r="P48" s="23">
        <f t="shared" ref="P48:Q48" si="18">_xlfn.AGGREGATE(9,0,P41:P47)</f>
        <v>4526211</v>
      </c>
      <c r="Q48" s="24">
        <f t="shared" si="18"/>
        <v>3222045</v>
      </c>
      <c r="R48" s="25" t="str">
        <f t="shared" si="15"/>
        <v/>
      </c>
      <c r="S48" s="56">
        <f>IF(M48="","",P48-Q48)</f>
        <v>1304166</v>
      </c>
    </row>
    <row r="49" spans="2:19" ht="35.25" customHeight="1" thickBot="1" x14ac:dyDescent="0.2">
      <c r="B49" s="62"/>
      <c r="C49" s="32" t="s">
        <v>27</v>
      </c>
      <c r="D49" s="31"/>
      <c r="E49" s="33"/>
      <c r="F49" s="34" t="s">
        <v>20</v>
      </c>
      <c r="G49" s="35"/>
      <c r="H49" s="36">
        <v>196324</v>
      </c>
      <c r="I49" s="37">
        <v>189970</v>
      </c>
      <c r="J49" s="38" t="str">
        <f t="shared" si="12"/>
        <v/>
      </c>
      <c r="K49" s="39">
        <f t="shared" si="13"/>
        <v>6354</v>
      </c>
      <c r="L49" s="33"/>
      <c r="M49" s="87" t="s">
        <v>57</v>
      </c>
      <c r="N49" s="87"/>
      <c r="O49" s="35"/>
      <c r="P49" s="36">
        <v>2453426</v>
      </c>
      <c r="Q49" s="37">
        <v>2709662</v>
      </c>
      <c r="R49" s="38" t="str">
        <f t="shared" si="15"/>
        <v>△</v>
      </c>
      <c r="S49" s="58">
        <f>IF(M49="","",P49-Q49)</f>
        <v>-256236</v>
      </c>
    </row>
    <row r="50" spans="2:19" ht="15.75" customHeight="1" x14ac:dyDescent="0.15">
      <c r="B50" s="90" t="s">
        <v>1</v>
      </c>
      <c r="C50" s="91"/>
      <c r="D50" s="91"/>
      <c r="E50" s="93" t="s">
        <v>2</v>
      </c>
      <c r="F50" s="94"/>
      <c r="G50" s="94"/>
      <c r="H50" s="94"/>
      <c r="I50" s="94"/>
      <c r="J50" s="94"/>
      <c r="K50" s="94"/>
      <c r="L50" s="93" t="s">
        <v>3</v>
      </c>
      <c r="M50" s="94"/>
      <c r="N50" s="94"/>
      <c r="O50" s="94"/>
      <c r="P50" s="94"/>
      <c r="Q50" s="94"/>
      <c r="R50" s="94"/>
      <c r="S50" s="95"/>
    </row>
    <row r="51" spans="2:19" ht="15.75" customHeight="1" x14ac:dyDescent="0.15">
      <c r="B51" s="92"/>
      <c r="C51" s="78"/>
      <c r="D51" s="78"/>
      <c r="E51" s="77" t="s">
        <v>4</v>
      </c>
      <c r="F51" s="78"/>
      <c r="G51" s="78"/>
      <c r="H51" s="3" t="s">
        <v>5</v>
      </c>
      <c r="I51" s="3" t="s">
        <v>6</v>
      </c>
      <c r="J51" s="75" t="s">
        <v>7</v>
      </c>
      <c r="K51" s="76"/>
      <c r="L51" s="77" t="s">
        <v>4</v>
      </c>
      <c r="M51" s="78"/>
      <c r="N51" s="78"/>
      <c r="O51" s="78"/>
      <c r="P51" s="3" t="s">
        <v>5</v>
      </c>
      <c r="Q51" s="3" t="s">
        <v>6</v>
      </c>
      <c r="R51" s="75" t="s">
        <v>7</v>
      </c>
      <c r="S51" s="81"/>
    </row>
    <row r="52" spans="2:19" ht="35.25" customHeight="1" x14ac:dyDescent="0.15">
      <c r="B52" s="59"/>
      <c r="C52" s="41"/>
      <c r="D52" s="40"/>
      <c r="E52" s="4"/>
      <c r="F52" s="15" t="s">
        <v>13</v>
      </c>
      <c r="G52" s="5"/>
      <c r="H52" s="19">
        <v>482</v>
      </c>
      <c r="I52" s="20">
        <v>482</v>
      </c>
      <c r="J52" s="21" t="str">
        <f t="shared" si="12"/>
        <v/>
      </c>
      <c r="K52" s="22">
        <f t="shared" si="13"/>
        <v>0</v>
      </c>
      <c r="L52" s="4"/>
      <c r="M52" s="86" t="s">
        <v>51</v>
      </c>
      <c r="N52" s="86"/>
      <c r="O52" s="5"/>
      <c r="P52" s="19">
        <v>574000</v>
      </c>
      <c r="Q52" s="20">
        <v>400000</v>
      </c>
      <c r="R52" s="21" t="str">
        <f t="shared" si="15"/>
        <v/>
      </c>
      <c r="S52" s="54">
        <f>IF(M52="","",P52-Q52)</f>
        <v>174000</v>
      </c>
    </row>
    <row r="53" spans="2:19" ht="35.25" customHeight="1" x14ac:dyDescent="0.15">
      <c r="B53" s="55"/>
      <c r="C53" s="13"/>
      <c r="D53" s="8"/>
      <c r="E53" s="4"/>
      <c r="F53" s="15" t="s">
        <v>14</v>
      </c>
      <c r="G53" s="5"/>
      <c r="H53" s="19">
        <v>2301905</v>
      </c>
      <c r="I53" s="20">
        <v>2519029</v>
      </c>
      <c r="J53" s="21" t="str">
        <f t="shared" si="12"/>
        <v>△</v>
      </c>
      <c r="K53" s="22">
        <f t="shared" si="13"/>
        <v>-217124</v>
      </c>
      <c r="L53" s="4"/>
      <c r="M53" s="86" t="s">
        <v>56</v>
      </c>
      <c r="N53" s="86"/>
      <c r="O53" s="5"/>
      <c r="P53" s="19">
        <v>497835</v>
      </c>
      <c r="Q53" s="20">
        <v>436830</v>
      </c>
      <c r="R53" s="21" t="str">
        <f t="shared" si="15"/>
        <v/>
      </c>
      <c r="S53" s="54">
        <f>IF(M53="","",P53-Q53)</f>
        <v>61005</v>
      </c>
    </row>
    <row r="54" spans="2:19" ht="35.25" customHeight="1" x14ac:dyDescent="0.15">
      <c r="B54" s="55"/>
      <c r="C54" s="13"/>
      <c r="D54" s="8"/>
      <c r="E54" s="4"/>
      <c r="F54" s="15" t="s">
        <v>15</v>
      </c>
      <c r="G54" s="5"/>
      <c r="H54" s="19">
        <v>94980</v>
      </c>
      <c r="I54" s="20">
        <v>1</v>
      </c>
      <c r="J54" s="21" t="str">
        <f t="shared" si="12"/>
        <v/>
      </c>
      <c r="K54" s="22">
        <f t="shared" si="13"/>
        <v>94979</v>
      </c>
      <c r="L54" s="4"/>
      <c r="M54" s="86" t="s">
        <v>47</v>
      </c>
      <c r="N54" s="86"/>
      <c r="O54" s="5"/>
      <c r="P54" s="19">
        <v>1000</v>
      </c>
      <c r="Q54" s="20">
        <v>1000</v>
      </c>
      <c r="R54" s="21" t="str">
        <f t="shared" si="15"/>
        <v/>
      </c>
      <c r="S54" s="54">
        <f>IF(M54="","",P54-Q54)</f>
        <v>0</v>
      </c>
    </row>
    <row r="55" spans="2:19" ht="35.25" customHeight="1" x14ac:dyDescent="0.15">
      <c r="B55" s="55"/>
      <c r="C55" s="13"/>
      <c r="D55" s="8"/>
      <c r="E55" s="4"/>
      <c r="F55" s="15" t="s">
        <v>16</v>
      </c>
      <c r="G55" s="5"/>
      <c r="H55" s="19">
        <v>388570</v>
      </c>
      <c r="I55" s="20">
        <v>458010</v>
      </c>
      <c r="J55" s="21" t="str">
        <f t="shared" si="12"/>
        <v>△</v>
      </c>
      <c r="K55" s="22">
        <f t="shared" si="13"/>
        <v>-69440</v>
      </c>
      <c r="L55" s="4"/>
      <c r="M55" s="15"/>
      <c r="N55" s="15"/>
      <c r="O55" s="5"/>
      <c r="P55" s="19"/>
      <c r="Q55" s="20"/>
      <c r="R55" s="21" t="str">
        <f t="shared" si="15"/>
        <v/>
      </c>
      <c r="S55" s="54" t="str">
        <f t="shared" si="16"/>
        <v/>
      </c>
    </row>
    <row r="56" spans="2:19" ht="35.25" customHeight="1" x14ac:dyDescent="0.15">
      <c r="B56" s="55"/>
      <c r="C56" s="13"/>
      <c r="D56" s="8"/>
      <c r="E56" s="4"/>
      <c r="F56" s="15" t="s">
        <v>25</v>
      </c>
      <c r="G56" s="5"/>
      <c r="H56" s="19">
        <v>544000</v>
      </c>
      <c r="I56" s="20">
        <v>380000</v>
      </c>
      <c r="J56" s="21" t="str">
        <f t="shared" si="12"/>
        <v/>
      </c>
      <c r="K56" s="22">
        <f t="shared" si="13"/>
        <v>164000</v>
      </c>
      <c r="L56" s="4"/>
      <c r="M56" s="15"/>
      <c r="N56" s="15"/>
      <c r="O56" s="5"/>
      <c r="P56" s="19"/>
      <c r="Q56" s="20"/>
      <c r="R56" s="21" t="str">
        <f t="shared" si="15"/>
        <v/>
      </c>
      <c r="S56" s="54" t="str">
        <f t="shared" si="16"/>
        <v/>
      </c>
    </row>
    <row r="57" spans="2:19" ht="35.25" customHeight="1" x14ac:dyDescent="0.15">
      <c r="B57" s="55"/>
      <c r="C57" s="13"/>
      <c r="D57" s="8"/>
      <c r="E57" s="6"/>
      <c r="F57" s="16" t="s">
        <v>17</v>
      </c>
      <c r="G57" s="7"/>
      <c r="H57" s="23">
        <f t="shared" ref="H57:I57" si="19">_xlfn.AGGREGATE(9,0,H49:H56)</f>
        <v>3526261</v>
      </c>
      <c r="I57" s="24">
        <f t="shared" si="19"/>
        <v>3547492</v>
      </c>
      <c r="J57" s="25" t="str">
        <f t="shared" si="12"/>
        <v>△</v>
      </c>
      <c r="K57" s="26">
        <f t="shared" si="13"/>
        <v>-21231</v>
      </c>
      <c r="L57" s="6"/>
      <c r="M57" s="85" t="s">
        <v>17</v>
      </c>
      <c r="N57" s="85"/>
      <c r="O57" s="7"/>
      <c r="P57" s="23">
        <f t="shared" ref="P57:Q57" si="20">_xlfn.AGGREGATE(9,0,P49:P56)</f>
        <v>3526261</v>
      </c>
      <c r="Q57" s="24">
        <f t="shared" si="20"/>
        <v>3547492</v>
      </c>
      <c r="R57" s="25" t="str">
        <f t="shared" si="15"/>
        <v>△</v>
      </c>
      <c r="S57" s="56">
        <f t="shared" ref="S57:S64" si="21">IF(M57="","",P57-Q57)</f>
        <v>-21231</v>
      </c>
    </row>
    <row r="58" spans="2:19" ht="35.25" customHeight="1" x14ac:dyDescent="0.15">
      <c r="B58" s="53"/>
      <c r="C58" s="12" t="s">
        <v>28</v>
      </c>
      <c r="D58" s="2"/>
      <c r="E58" s="4"/>
      <c r="F58" s="15" t="s">
        <v>29</v>
      </c>
      <c r="G58" s="5"/>
      <c r="H58" s="19">
        <v>263257</v>
      </c>
      <c r="I58" s="20">
        <v>307924</v>
      </c>
      <c r="J58" s="21" t="str">
        <f t="shared" si="12"/>
        <v>△</v>
      </c>
      <c r="K58" s="22">
        <f t="shared" si="13"/>
        <v>-44667</v>
      </c>
      <c r="L58" s="4"/>
      <c r="M58" s="86" t="s">
        <v>58</v>
      </c>
      <c r="N58" s="86"/>
      <c r="O58" s="5"/>
      <c r="P58" s="19">
        <v>263872</v>
      </c>
      <c r="Q58" s="20">
        <v>307696</v>
      </c>
      <c r="R58" s="21" t="str">
        <f t="shared" si="15"/>
        <v>△</v>
      </c>
      <c r="S58" s="54">
        <f t="shared" si="21"/>
        <v>-43824</v>
      </c>
    </row>
    <row r="59" spans="2:19" ht="35.25" customHeight="1" x14ac:dyDescent="0.15">
      <c r="B59" s="55"/>
      <c r="C59" s="13"/>
      <c r="D59" s="8"/>
      <c r="E59" s="4"/>
      <c r="F59" s="15" t="s">
        <v>14</v>
      </c>
      <c r="G59" s="5"/>
      <c r="H59" s="19">
        <v>30762</v>
      </c>
      <c r="I59" s="20">
        <v>30762</v>
      </c>
      <c r="J59" s="21" t="str">
        <f t="shared" si="12"/>
        <v/>
      </c>
      <c r="K59" s="22">
        <f t="shared" si="13"/>
        <v>0</v>
      </c>
      <c r="L59" s="4"/>
      <c r="M59" s="86" t="s">
        <v>59</v>
      </c>
      <c r="N59" s="86"/>
      <c r="O59" s="5"/>
      <c r="P59" s="19">
        <v>31153</v>
      </c>
      <c r="Q59" s="20">
        <v>31016</v>
      </c>
      <c r="R59" s="21" t="str">
        <f t="shared" si="15"/>
        <v/>
      </c>
      <c r="S59" s="54">
        <f t="shared" si="21"/>
        <v>137</v>
      </c>
    </row>
    <row r="60" spans="2:19" ht="35.25" customHeight="1" x14ac:dyDescent="0.15">
      <c r="B60" s="55"/>
      <c r="C60" s="13"/>
      <c r="D60" s="8"/>
      <c r="E60" s="4"/>
      <c r="F60" s="15" t="s">
        <v>15</v>
      </c>
      <c r="G60" s="5"/>
      <c r="H60" s="19">
        <v>612845</v>
      </c>
      <c r="I60" s="20">
        <v>790893</v>
      </c>
      <c r="J60" s="21" t="str">
        <f t="shared" si="12"/>
        <v>△</v>
      </c>
      <c r="K60" s="22">
        <f t="shared" si="13"/>
        <v>-178048</v>
      </c>
      <c r="L60" s="4"/>
      <c r="M60" s="86" t="s">
        <v>56</v>
      </c>
      <c r="N60" s="86"/>
      <c r="O60" s="5"/>
      <c r="P60" s="19">
        <v>402436</v>
      </c>
      <c r="Q60" s="20">
        <v>527662</v>
      </c>
      <c r="R60" s="21" t="str">
        <f t="shared" si="15"/>
        <v>△</v>
      </c>
      <c r="S60" s="54">
        <f t="shared" si="21"/>
        <v>-125226</v>
      </c>
    </row>
    <row r="61" spans="2:19" ht="35.25" customHeight="1" x14ac:dyDescent="0.15">
      <c r="B61" s="55"/>
      <c r="C61" s="13"/>
      <c r="D61" s="8"/>
      <c r="E61" s="4"/>
      <c r="F61" s="15" t="s">
        <v>16</v>
      </c>
      <c r="G61" s="5"/>
      <c r="H61" s="19">
        <v>1006</v>
      </c>
      <c r="I61" s="20">
        <v>26</v>
      </c>
      <c r="J61" s="21" t="str">
        <f t="shared" si="12"/>
        <v/>
      </c>
      <c r="K61" s="22">
        <f t="shared" si="13"/>
        <v>980</v>
      </c>
      <c r="L61" s="4"/>
      <c r="M61" s="86" t="s">
        <v>60</v>
      </c>
      <c r="N61" s="86"/>
      <c r="O61" s="5"/>
      <c r="P61" s="19">
        <v>210409</v>
      </c>
      <c r="Q61" s="20">
        <v>263231</v>
      </c>
      <c r="R61" s="21" t="str">
        <f t="shared" si="15"/>
        <v>△</v>
      </c>
      <c r="S61" s="54">
        <f t="shared" si="21"/>
        <v>-52822</v>
      </c>
    </row>
    <row r="62" spans="2:19" ht="35.25" customHeight="1" x14ac:dyDescent="0.15">
      <c r="B62" s="55"/>
      <c r="C62" s="13"/>
      <c r="D62" s="8"/>
      <c r="E62" s="6"/>
      <c r="F62" s="16" t="s">
        <v>17</v>
      </c>
      <c r="G62" s="7"/>
      <c r="H62" s="23">
        <f t="shared" ref="H62:I62" si="22">_xlfn.AGGREGATE(9,0,H58:H61)</f>
        <v>907870</v>
      </c>
      <c r="I62" s="24">
        <f t="shared" si="22"/>
        <v>1129605</v>
      </c>
      <c r="J62" s="25" t="str">
        <f t="shared" si="12"/>
        <v>△</v>
      </c>
      <c r="K62" s="26">
        <f t="shared" si="13"/>
        <v>-221735</v>
      </c>
      <c r="L62" s="6"/>
      <c r="M62" s="85" t="s">
        <v>17</v>
      </c>
      <c r="N62" s="85"/>
      <c r="O62" s="7"/>
      <c r="P62" s="23">
        <f t="shared" ref="P62:Q62" si="23">_xlfn.AGGREGATE(9,0,P58:P61)</f>
        <v>907870</v>
      </c>
      <c r="Q62" s="24">
        <f t="shared" si="23"/>
        <v>1129605</v>
      </c>
      <c r="R62" s="25" t="str">
        <f t="shared" si="15"/>
        <v>△</v>
      </c>
      <c r="S62" s="56">
        <f t="shared" si="21"/>
        <v>-221735</v>
      </c>
    </row>
    <row r="63" spans="2:19" ht="35.25" customHeight="1" x14ac:dyDescent="0.15">
      <c r="B63" s="53"/>
      <c r="C63" s="12" t="s">
        <v>30</v>
      </c>
      <c r="D63" s="2"/>
      <c r="E63" s="4"/>
      <c r="F63" s="15" t="s">
        <v>31</v>
      </c>
      <c r="G63" s="5"/>
      <c r="H63" s="19">
        <v>426000</v>
      </c>
      <c r="I63" s="20">
        <v>408000</v>
      </c>
      <c r="J63" s="21" t="str">
        <f t="shared" si="12"/>
        <v/>
      </c>
      <c r="K63" s="22">
        <f t="shared" si="13"/>
        <v>18000</v>
      </c>
      <c r="L63" s="4"/>
      <c r="M63" s="86" t="s">
        <v>57</v>
      </c>
      <c r="N63" s="86"/>
      <c r="O63" s="5"/>
      <c r="P63" s="19">
        <v>512759</v>
      </c>
      <c r="Q63" s="20">
        <v>481933</v>
      </c>
      <c r="R63" s="21" t="str">
        <f t="shared" si="15"/>
        <v/>
      </c>
      <c r="S63" s="54">
        <f t="shared" si="21"/>
        <v>30826</v>
      </c>
    </row>
    <row r="64" spans="2:19" ht="35.25" customHeight="1" x14ac:dyDescent="0.15">
      <c r="B64" s="55"/>
      <c r="C64" s="13"/>
      <c r="D64" s="8"/>
      <c r="E64" s="4"/>
      <c r="F64" s="15" t="s">
        <v>13</v>
      </c>
      <c r="G64" s="5"/>
      <c r="H64" s="19">
        <v>10</v>
      </c>
      <c r="I64" s="20">
        <v>20</v>
      </c>
      <c r="J64" s="21" t="str">
        <f t="shared" si="12"/>
        <v>△</v>
      </c>
      <c r="K64" s="22">
        <f t="shared" si="13"/>
        <v>-10</v>
      </c>
      <c r="L64" s="4"/>
      <c r="M64" s="86" t="s">
        <v>47</v>
      </c>
      <c r="N64" s="86"/>
      <c r="O64" s="5"/>
      <c r="P64" s="19">
        <v>1000</v>
      </c>
      <c r="Q64" s="20">
        <v>1000</v>
      </c>
      <c r="R64" s="21" t="str">
        <f t="shared" si="15"/>
        <v/>
      </c>
      <c r="S64" s="54">
        <f t="shared" si="21"/>
        <v>0</v>
      </c>
    </row>
    <row r="65" spans="2:19" ht="35.25" customHeight="1" thickBot="1" x14ac:dyDescent="0.2">
      <c r="B65" s="57"/>
      <c r="C65" s="43"/>
      <c r="D65" s="42"/>
      <c r="E65" s="33"/>
      <c r="F65" s="34" t="s">
        <v>14</v>
      </c>
      <c r="G65" s="35"/>
      <c r="H65" s="36">
        <v>15696</v>
      </c>
      <c r="I65" s="37">
        <v>15296</v>
      </c>
      <c r="J65" s="38" t="str">
        <f t="shared" si="12"/>
        <v/>
      </c>
      <c r="K65" s="39">
        <f t="shared" si="13"/>
        <v>400</v>
      </c>
      <c r="L65" s="33"/>
      <c r="M65" s="34"/>
      <c r="N65" s="34"/>
      <c r="O65" s="35"/>
      <c r="P65" s="36"/>
      <c r="Q65" s="37"/>
      <c r="R65" s="38" t="str">
        <f t="shared" si="15"/>
        <v/>
      </c>
      <c r="S65" s="58" t="str">
        <f t="shared" si="16"/>
        <v/>
      </c>
    </row>
    <row r="66" spans="2:19" ht="35.25" customHeight="1" x14ac:dyDescent="0.15">
      <c r="B66" s="60"/>
      <c r="C66" s="45"/>
      <c r="D66" s="44"/>
      <c r="E66" s="46"/>
      <c r="F66" s="47" t="s">
        <v>15</v>
      </c>
      <c r="G66" s="48"/>
      <c r="H66" s="49">
        <v>71053</v>
      </c>
      <c r="I66" s="50">
        <v>57889</v>
      </c>
      <c r="J66" s="51" t="str">
        <f t="shared" si="12"/>
        <v/>
      </c>
      <c r="K66" s="52">
        <f t="shared" si="13"/>
        <v>13164</v>
      </c>
      <c r="L66" s="46"/>
      <c r="M66" s="47"/>
      <c r="N66" s="47"/>
      <c r="O66" s="48"/>
      <c r="P66" s="49"/>
      <c r="Q66" s="50"/>
      <c r="R66" s="51" t="str">
        <f t="shared" si="15"/>
        <v/>
      </c>
      <c r="S66" s="61" t="str">
        <f t="shared" si="16"/>
        <v/>
      </c>
    </row>
    <row r="67" spans="2:19" ht="35.25" customHeight="1" x14ac:dyDescent="0.15">
      <c r="B67" s="55"/>
      <c r="C67" s="13"/>
      <c r="D67" s="8"/>
      <c r="E67" s="4"/>
      <c r="F67" s="15" t="s">
        <v>16</v>
      </c>
      <c r="G67" s="5"/>
      <c r="H67" s="19">
        <v>1000</v>
      </c>
      <c r="I67" s="20">
        <v>1728</v>
      </c>
      <c r="J67" s="21" t="str">
        <f t="shared" si="12"/>
        <v>△</v>
      </c>
      <c r="K67" s="22">
        <f t="shared" si="13"/>
        <v>-728</v>
      </c>
      <c r="L67" s="4"/>
      <c r="M67" s="15"/>
      <c r="N67" s="15"/>
      <c r="O67" s="5"/>
      <c r="P67" s="19"/>
      <c r="Q67" s="20"/>
      <c r="R67" s="21" t="str">
        <f t="shared" si="15"/>
        <v/>
      </c>
      <c r="S67" s="54" t="str">
        <f t="shared" si="16"/>
        <v/>
      </c>
    </row>
    <row r="68" spans="2:19" ht="35.25" customHeight="1" x14ac:dyDescent="0.15">
      <c r="B68" s="55"/>
      <c r="C68" s="13"/>
      <c r="D68" s="8"/>
      <c r="E68" s="6"/>
      <c r="F68" s="16" t="s">
        <v>17</v>
      </c>
      <c r="G68" s="7"/>
      <c r="H68" s="23">
        <f t="shared" ref="H68:I68" si="24">_xlfn.AGGREGATE(9,0,H63:H67)</f>
        <v>513759</v>
      </c>
      <c r="I68" s="24">
        <f t="shared" si="24"/>
        <v>482933</v>
      </c>
      <c r="J68" s="25" t="str">
        <f t="shared" si="12"/>
        <v/>
      </c>
      <c r="K68" s="26">
        <f t="shared" si="13"/>
        <v>30826</v>
      </c>
      <c r="L68" s="6"/>
      <c r="M68" s="85" t="s">
        <v>17</v>
      </c>
      <c r="N68" s="85"/>
      <c r="O68" s="7"/>
      <c r="P68" s="23">
        <f t="shared" ref="P68:Q68" si="25">_xlfn.AGGREGATE(9,0,P63:P67)</f>
        <v>513759</v>
      </c>
      <c r="Q68" s="24">
        <f t="shared" si="25"/>
        <v>482933</v>
      </c>
      <c r="R68" s="25" t="str">
        <f t="shared" si="15"/>
        <v/>
      </c>
      <c r="S68" s="56">
        <f>IF(M68="","",P68-Q68)</f>
        <v>30826</v>
      </c>
    </row>
    <row r="69" spans="2:19" ht="35.25" customHeight="1" x14ac:dyDescent="0.15">
      <c r="B69" s="53"/>
      <c r="C69" s="12" t="s">
        <v>32</v>
      </c>
      <c r="D69" s="2"/>
      <c r="E69" s="4"/>
      <c r="F69" s="15" t="s">
        <v>33</v>
      </c>
      <c r="G69" s="5"/>
      <c r="H69" s="19">
        <v>4433</v>
      </c>
      <c r="I69" s="20">
        <v>4542</v>
      </c>
      <c r="J69" s="21" t="str">
        <f t="shared" si="12"/>
        <v>△</v>
      </c>
      <c r="K69" s="22">
        <f t="shared" si="13"/>
        <v>-109</v>
      </c>
      <c r="L69" s="4"/>
      <c r="M69" s="86" t="s">
        <v>57</v>
      </c>
      <c r="N69" s="86"/>
      <c r="O69" s="5"/>
      <c r="P69" s="19">
        <v>33919</v>
      </c>
      <c r="Q69" s="20">
        <v>36952</v>
      </c>
      <c r="R69" s="21" t="str">
        <f t="shared" si="15"/>
        <v>△</v>
      </c>
      <c r="S69" s="54">
        <f>IF(M69="","",P69-Q69)</f>
        <v>-3033</v>
      </c>
    </row>
    <row r="70" spans="2:19" ht="35.25" customHeight="1" x14ac:dyDescent="0.15">
      <c r="B70" s="55"/>
      <c r="C70" s="13"/>
      <c r="D70" s="8"/>
      <c r="E70" s="4"/>
      <c r="F70" s="15" t="s">
        <v>13</v>
      </c>
      <c r="G70" s="5"/>
      <c r="H70" s="19">
        <v>25</v>
      </c>
      <c r="I70" s="20">
        <v>30</v>
      </c>
      <c r="J70" s="21" t="str">
        <f t="shared" si="12"/>
        <v>△</v>
      </c>
      <c r="K70" s="22">
        <f t="shared" si="13"/>
        <v>-5</v>
      </c>
      <c r="L70" s="4"/>
      <c r="M70" s="86" t="s">
        <v>47</v>
      </c>
      <c r="N70" s="86"/>
      <c r="O70" s="5"/>
      <c r="P70" s="19">
        <v>1000</v>
      </c>
      <c r="Q70" s="20">
        <v>1000</v>
      </c>
      <c r="R70" s="21" t="str">
        <f t="shared" si="15"/>
        <v/>
      </c>
      <c r="S70" s="54">
        <f>IF(M70="","",P70-Q70)</f>
        <v>0</v>
      </c>
    </row>
    <row r="71" spans="2:19" ht="35.25" customHeight="1" x14ac:dyDescent="0.15">
      <c r="B71" s="55"/>
      <c r="C71" s="13"/>
      <c r="D71" s="8"/>
      <c r="E71" s="4"/>
      <c r="F71" s="15" t="s">
        <v>14</v>
      </c>
      <c r="G71" s="5"/>
      <c r="H71" s="19">
        <v>19731</v>
      </c>
      <c r="I71" s="20">
        <v>22459</v>
      </c>
      <c r="J71" s="21" t="str">
        <f t="shared" si="12"/>
        <v>△</v>
      </c>
      <c r="K71" s="22">
        <f t="shared" si="13"/>
        <v>-2728</v>
      </c>
      <c r="L71" s="4"/>
      <c r="M71" s="15"/>
      <c r="N71" s="15"/>
      <c r="O71" s="5"/>
      <c r="P71" s="19"/>
      <c r="Q71" s="20"/>
      <c r="R71" s="21" t="str">
        <f t="shared" si="15"/>
        <v/>
      </c>
      <c r="S71" s="54" t="str">
        <f t="shared" si="16"/>
        <v/>
      </c>
    </row>
    <row r="72" spans="2:19" ht="35.25" customHeight="1" x14ac:dyDescent="0.15">
      <c r="B72" s="55"/>
      <c r="C72" s="13"/>
      <c r="D72" s="8"/>
      <c r="E72" s="4"/>
      <c r="F72" s="15" t="s">
        <v>15</v>
      </c>
      <c r="G72" s="5"/>
      <c r="H72" s="19">
        <v>10730</v>
      </c>
      <c r="I72" s="20">
        <v>10921</v>
      </c>
      <c r="J72" s="21" t="str">
        <f t="shared" si="12"/>
        <v>△</v>
      </c>
      <c r="K72" s="22">
        <f t="shared" si="13"/>
        <v>-191</v>
      </c>
      <c r="L72" s="4"/>
      <c r="M72" s="15"/>
      <c r="N72" s="15"/>
      <c r="O72" s="5"/>
      <c r="P72" s="19"/>
      <c r="Q72" s="20"/>
      <c r="R72" s="21" t="str">
        <f t="shared" si="15"/>
        <v/>
      </c>
      <c r="S72" s="54" t="str">
        <f t="shared" si="16"/>
        <v/>
      </c>
    </row>
    <row r="73" spans="2:19" ht="35.25" customHeight="1" x14ac:dyDescent="0.15">
      <c r="B73" s="55"/>
      <c r="C73" s="13"/>
      <c r="D73" s="8"/>
      <c r="E73" s="6"/>
      <c r="F73" s="16" t="s">
        <v>17</v>
      </c>
      <c r="G73" s="7"/>
      <c r="H73" s="23">
        <f t="shared" ref="H73:I73" si="26">_xlfn.AGGREGATE(9,0,H69:H72)</f>
        <v>34919</v>
      </c>
      <c r="I73" s="24">
        <f t="shared" si="26"/>
        <v>37952</v>
      </c>
      <c r="J73" s="25" t="str">
        <f t="shared" si="12"/>
        <v>△</v>
      </c>
      <c r="K73" s="26">
        <f t="shared" si="13"/>
        <v>-3033</v>
      </c>
      <c r="L73" s="6"/>
      <c r="M73" s="85" t="s">
        <v>17</v>
      </c>
      <c r="N73" s="85"/>
      <c r="O73" s="7"/>
      <c r="P73" s="23">
        <f t="shared" ref="P73:Q73" si="27">_xlfn.AGGREGATE(9,0,P69:P72)</f>
        <v>34919</v>
      </c>
      <c r="Q73" s="24">
        <f t="shared" si="27"/>
        <v>37952</v>
      </c>
      <c r="R73" s="25" t="str">
        <f t="shared" si="15"/>
        <v>△</v>
      </c>
      <c r="S73" s="56">
        <f>IF(M73="","",P73-Q73)</f>
        <v>-3033</v>
      </c>
    </row>
    <row r="74" spans="2:19" ht="35.25" customHeight="1" x14ac:dyDescent="0.15">
      <c r="B74" s="53"/>
      <c r="C74" s="12" t="s">
        <v>34</v>
      </c>
      <c r="D74" s="2"/>
      <c r="E74" s="4"/>
      <c r="F74" s="15" t="s">
        <v>11</v>
      </c>
      <c r="G74" s="5"/>
      <c r="H74" s="19">
        <v>1494815</v>
      </c>
      <c r="I74" s="20">
        <v>2124993</v>
      </c>
      <c r="J74" s="21" t="str">
        <f t="shared" ref="J74:J107" si="28">IF(K74&lt;0,"△","")</f>
        <v>△</v>
      </c>
      <c r="K74" s="22">
        <f t="shared" ref="K74:K107" si="29">IF(F74="","",H74-I74)</f>
        <v>-630178</v>
      </c>
      <c r="L74" s="4"/>
      <c r="M74" s="86" t="s">
        <v>44</v>
      </c>
      <c r="N74" s="86"/>
      <c r="O74" s="5"/>
      <c r="P74" s="19">
        <v>728918</v>
      </c>
      <c r="Q74" s="20">
        <v>694102</v>
      </c>
      <c r="R74" s="21" t="str">
        <f t="shared" ref="R74:R107" si="30">IF(S74&lt;0,"△","")</f>
        <v/>
      </c>
      <c r="S74" s="54">
        <f>IF(M74="","",P74-Q74)</f>
        <v>34816</v>
      </c>
    </row>
    <row r="75" spans="2:19" ht="35.25" customHeight="1" x14ac:dyDescent="0.15">
      <c r="B75" s="55"/>
      <c r="C75" s="13"/>
      <c r="D75" s="8"/>
      <c r="E75" s="4"/>
      <c r="F75" s="15" t="s">
        <v>12</v>
      </c>
      <c r="G75" s="5"/>
      <c r="H75" s="19">
        <v>18510</v>
      </c>
      <c r="I75" s="20">
        <v>0</v>
      </c>
      <c r="J75" s="21" t="str">
        <f t="shared" si="28"/>
        <v/>
      </c>
      <c r="K75" s="22">
        <f t="shared" si="29"/>
        <v>18510</v>
      </c>
      <c r="L75" s="4"/>
      <c r="M75" s="86" t="s">
        <v>61</v>
      </c>
      <c r="N75" s="86"/>
      <c r="O75" s="5"/>
      <c r="P75" s="19">
        <v>9498623</v>
      </c>
      <c r="Q75" s="20">
        <v>9540467</v>
      </c>
      <c r="R75" s="21" t="str">
        <f t="shared" si="30"/>
        <v>△</v>
      </c>
      <c r="S75" s="54">
        <f>IF(M75="","",P75-Q75)</f>
        <v>-41844</v>
      </c>
    </row>
    <row r="76" spans="2:19" ht="35.25" customHeight="1" x14ac:dyDescent="0.15">
      <c r="B76" s="55"/>
      <c r="C76" s="13"/>
      <c r="D76" s="8"/>
      <c r="E76" s="4"/>
      <c r="F76" s="15" t="s">
        <v>13</v>
      </c>
      <c r="G76" s="5"/>
      <c r="H76" s="19">
        <v>544686</v>
      </c>
      <c r="I76" s="20">
        <v>43825</v>
      </c>
      <c r="J76" s="21" t="str">
        <f t="shared" si="28"/>
        <v/>
      </c>
      <c r="K76" s="22">
        <f t="shared" si="29"/>
        <v>500861</v>
      </c>
      <c r="L76" s="4"/>
      <c r="M76" s="86" t="s">
        <v>56</v>
      </c>
      <c r="N76" s="86"/>
      <c r="O76" s="5"/>
      <c r="P76" s="19">
        <v>1977696</v>
      </c>
      <c r="Q76" s="20">
        <v>1955358</v>
      </c>
      <c r="R76" s="21" t="str">
        <f t="shared" si="30"/>
        <v/>
      </c>
      <c r="S76" s="54">
        <f>IF(M76="","",P76-Q76)</f>
        <v>22338</v>
      </c>
    </row>
    <row r="77" spans="2:19" ht="35.25" customHeight="1" x14ac:dyDescent="0.15">
      <c r="B77" s="55"/>
      <c r="C77" s="13"/>
      <c r="D77" s="8"/>
      <c r="E77" s="4"/>
      <c r="F77" s="15" t="s">
        <v>14</v>
      </c>
      <c r="G77" s="5"/>
      <c r="H77" s="19">
        <v>3432606</v>
      </c>
      <c r="I77" s="20">
        <v>4987862</v>
      </c>
      <c r="J77" s="21" t="str">
        <f t="shared" si="28"/>
        <v>△</v>
      </c>
      <c r="K77" s="22">
        <f t="shared" si="29"/>
        <v>-1555256</v>
      </c>
      <c r="L77" s="4"/>
      <c r="M77" s="86" t="s">
        <v>47</v>
      </c>
      <c r="N77" s="86"/>
      <c r="O77" s="5"/>
      <c r="P77" s="19">
        <v>1000</v>
      </c>
      <c r="Q77" s="20">
        <v>1000</v>
      </c>
      <c r="R77" s="21" t="str">
        <f t="shared" si="30"/>
        <v/>
      </c>
      <c r="S77" s="54">
        <f>IF(M77="","",P77-Q77)</f>
        <v>0</v>
      </c>
    </row>
    <row r="78" spans="2:19" ht="35.25" customHeight="1" x14ac:dyDescent="0.15">
      <c r="B78" s="55"/>
      <c r="C78" s="13"/>
      <c r="D78" s="8"/>
      <c r="E78" s="4"/>
      <c r="F78" s="15" t="s">
        <v>15</v>
      </c>
      <c r="G78" s="5"/>
      <c r="H78" s="19">
        <v>1</v>
      </c>
      <c r="I78" s="20">
        <v>1</v>
      </c>
      <c r="J78" s="21" t="str">
        <f t="shared" si="28"/>
        <v/>
      </c>
      <c r="K78" s="22">
        <f t="shared" si="29"/>
        <v>0</v>
      </c>
      <c r="L78" s="4"/>
      <c r="M78" s="15"/>
      <c r="N78" s="15"/>
      <c r="O78" s="5"/>
      <c r="P78" s="19"/>
      <c r="Q78" s="20"/>
      <c r="R78" s="21" t="str">
        <f t="shared" si="30"/>
        <v/>
      </c>
      <c r="S78" s="54" t="str">
        <f t="shared" ref="S78:S101" si="31">IF(N78="","",P78-Q78)</f>
        <v/>
      </c>
    </row>
    <row r="79" spans="2:19" ht="35.25" customHeight="1" x14ac:dyDescent="0.15">
      <c r="B79" s="55"/>
      <c r="C79" s="13"/>
      <c r="D79" s="8"/>
      <c r="E79" s="4"/>
      <c r="F79" s="15" t="s">
        <v>16</v>
      </c>
      <c r="G79" s="5"/>
      <c r="H79" s="19">
        <v>619</v>
      </c>
      <c r="I79" s="20">
        <v>246</v>
      </c>
      <c r="J79" s="21" t="str">
        <f t="shared" si="28"/>
        <v/>
      </c>
      <c r="K79" s="22">
        <f t="shared" si="29"/>
        <v>373</v>
      </c>
      <c r="L79" s="4"/>
      <c r="M79" s="15"/>
      <c r="N79" s="15"/>
      <c r="O79" s="5"/>
      <c r="P79" s="19"/>
      <c r="Q79" s="20"/>
      <c r="R79" s="21" t="str">
        <f t="shared" si="30"/>
        <v/>
      </c>
      <c r="S79" s="54" t="str">
        <f t="shared" si="31"/>
        <v/>
      </c>
    </row>
    <row r="80" spans="2:19" ht="35.25" customHeight="1" thickBot="1" x14ac:dyDescent="0.2">
      <c r="B80" s="57"/>
      <c r="C80" s="43"/>
      <c r="D80" s="42"/>
      <c r="E80" s="33"/>
      <c r="F80" s="34" t="s">
        <v>25</v>
      </c>
      <c r="G80" s="35"/>
      <c r="H80" s="36">
        <v>6715000</v>
      </c>
      <c r="I80" s="37">
        <v>5034000</v>
      </c>
      <c r="J80" s="38" t="str">
        <f t="shared" si="28"/>
        <v/>
      </c>
      <c r="K80" s="39">
        <f t="shared" si="29"/>
        <v>1681000</v>
      </c>
      <c r="L80" s="33"/>
      <c r="M80" s="34"/>
      <c r="N80" s="34"/>
      <c r="O80" s="35"/>
      <c r="P80" s="36"/>
      <c r="Q80" s="37"/>
      <c r="R80" s="38" t="str">
        <f t="shared" si="30"/>
        <v/>
      </c>
      <c r="S80" s="58" t="str">
        <f t="shared" si="31"/>
        <v/>
      </c>
    </row>
    <row r="81" spans="2:19" ht="15.75" customHeight="1" x14ac:dyDescent="0.15">
      <c r="B81" s="90" t="s">
        <v>1</v>
      </c>
      <c r="C81" s="91"/>
      <c r="D81" s="91"/>
      <c r="E81" s="93" t="s">
        <v>2</v>
      </c>
      <c r="F81" s="94"/>
      <c r="G81" s="94"/>
      <c r="H81" s="94"/>
      <c r="I81" s="94"/>
      <c r="J81" s="94"/>
      <c r="K81" s="94"/>
      <c r="L81" s="93" t="s">
        <v>3</v>
      </c>
      <c r="M81" s="94"/>
      <c r="N81" s="94"/>
      <c r="O81" s="94"/>
      <c r="P81" s="94"/>
      <c r="Q81" s="94"/>
      <c r="R81" s="94"/>
      <c r="S81" s="95"/>
    </row>
    <row r="82" spans="2:19" ht="15.75" customHeight="1" x14ac:dyDescent="0.15">
      <c r="B82" s="92"/>
      <c r="C82" s="78"/>
      <c r="D82" s="78"/>
      <c r="E82" s="77" t="s">
        <v>4</v>
      </c>
      <c r="F82" s="78"/>
      <c r="G82" s="78"/>
      <c r="H82" s="3" t="s">
        <v>5</v>
      </c>
      <c r="I82" s="3" t="s">
        <v>6</v>
      </c>
      <c r="J82" s="75" t="s">
        <v>7</v>
      </c>
      <c r="K82" s="76"/>
      <c r="L82" s="77" t="s">
        <v>4</v>
      </c>
      <c r="M82" s="78"/>
      <c r="N82" s="78"/>
      <c r="O82" s="78"/>
      <c r="P82" s="3" t="s">
        <v>5</v>
      </c>
      <c r="Q82" s="3" t="s">
        <v>6</v>
      </c>
      <c r="R82" s="75" t="s">
        <v>7</v>
      </c>
      <c r="S82" s="81"/>
    </row>
    <row r="83" spans="2:19" ht="35.25" customHeight="1" x14ac:dyDescent="0.15">
      <c r="B83" s="59"/>
      <c r="C83" s="41"/>
      <c r="D83" s="40"/>
      <c r="E83" s="6"/>
      <c r="F83" s="16" t="s">
        <v>17</v>
      </c>
      <c r="G83" s="7"/>
      <c r="H83" s="23">
        <f t="shared" ref="H83:I83" si="32">_xlfn.AGGREGATE(9,0,H74:H80)</f>
        <v>12206237</v>
      </c>
      <c r="I83" s="24">
        <f t="shared" si="32"/>
        <v>12190927</v>
      </c>
      <c r="J83" s="25" t="str">
        <f t="shared" si="28"/>
        <v/>
      </c>
      <c r="K83" s="26">
        <f t="shared" si="29"/>
        <v>15310</v>
      </c>
      <c r="L83" s="6"/>
      <c r="M83" s="85" t="s">
        <v>17</v>
      </c>
      <c r="N83" s="85"/>
      <c r="O83" s="7"/>
      <c r="P83" s="23">
        <f t="shared" ref="P83:Q83" si="33">_xlfn.AGGREGATE(9,0,P74:P80)</f>
        <v>12206237</v>
      </c>
      <c r="Q83" s="24">
        <f t="shared" si="33"/>
        <v>12190927</v>
      </c>
      <c r="R83" s="25" t="str">
        <f t="shared" si="30"/>
        <v/>
      </c>
      <c r="S83" s="56">
        <f>IF(M83="","",P83-Q83)</f>
        <v>15310</v>
      </c>
    </row>
    <row r="84" spans="2:19" ht="35.25" customHeight="1" x14ac:dyDescent="0.15">
      <c r="B84" s="53"/>
      <c r="C84" s="12" t="s">
        <v>35</v>
      </c>
      <c r="D84" s="2"/>
      <c r="E84" s="4"/>
      <c r="F84" s="15" t="s">
        <v>33</v>
      </c>
      <c r="G84" s="5"/>
      <c r="H84" s="19">
        <v>20400</v>
      </c>
      <c r="I84" s="20">
        <v>6350</v>
      </c>
      <c r="J84" s="21" t="str">
        <f t="shared" si="28"/>
        <v/>
      </c>
      <c r="K84" s="22">
        <f t="shared" si="29"/>
        <v>14050</v>
      </c>
      <c r="L84" s="4"/>
      <c r="M84" s="86" t="s">
        <v>57</v>
      </c>
      <c r="N84" s="86"/>
      <c r="O84" s="5"/>
      <c r="P84" s="19">
        <v>229844</v>
      </c>
      <c r="Q84" s="20">
        <v>163980</v>
      </c>
      <c r="R84" s="21" t="str">
        <f t="shared" si="30"/>
        <v/>
      </c>
      <c r="S84" s="54">
        <f>IF(M84="","",P84-Q84)</f>
        <v>65864</v>
      </c>
    </row>
    <row r="85" spans="2:19" ht="35.25" customHeight="1" x14ac:dyDescent="0.15">
      <c r="B85" s="55"/>
      <c r="C85" s="13"/>
      <c r="D85" s="8"/>
      <c r="E85" s="4"/>
      <c r="F85" s="15" t="s">
        <v>14</v>
      </c>
      <c r="G85" s="5"/>
      <c r="H85" s="19">
        <v>326189</v>
      </c>
      <c r="I85" s="20">
        <v>388114</v>
      </c>
      <c r="J85" s="21" t="str">
        <f t="shared" si="28"/>
        <v>△</v>
      </c>
      <c r="K85" s="22">
        <f t="shared" si="29"/>
        <v>-61925</v>
      </c>
      <c r="L85" s="4"/>
      <c r="M85" s="86" t="s">
        <v>56</v>
      </c>
      <c r="N85" s="86"/>
      <c r="O85" s="5"/>
      <c r="P85" s="19">
        <v>239854</v>
      </c>
      <c r="Q85" s="20">
        <v>328779</v>
      </c>
      <c r="R85" s="21" t="str">
        <f t="shared" si="30"/>
        <v>△</v>
      </c>
      <c r="S85" s="54">
        <f>IF(M85="","",P85-Q85)</f>
        <v>-88925</v>
      </c>
    </row>
    <row r="86" spans="2:19" ht="35.25" customHeight="1" x14ac:dyDescent="0.15">
      <c r="B86" s="55"/>
      <c r="C86" s="13"/>
      <c r="D86" s="8"/>
      <c r="E86" s="4"/>
      <c r="F86" s="15" t="s">
        <v>15</v>
      </c>
      <c r="G86" s="5"/>
      <c r="H86" s="19">
        <v>35000</v>
      </c>
      <c r="I86" s="20">
        <v>5000</v>
      </c>
      <c r="J86" s="21" t="str">
        <f t="shared" si="28"/>
        <v/>
      </c>
      <c r="K86" s="22">
        <f t="shared" si="29"/>
        <v>30000</v>
      </c>
      <c r="L86" s="4"/>
      <c r="M86" s="86" t="s">
        <v>47</v>
      </c>
      <c r="N86" s="86"/>
      <c r="O86" s="5"/>
      <c r="P86" s="19">
        <v>5000</v>
      </c>
      <c r="Q86" s="20">
        <v>5000</v>
      </c>
      <c r="R86" s="21" t="str">
        <f t="shared" si="30"/>
        <v/>
      </c>
      <c r="S86" s="54">
        <f>IF(M86="","",P86-Q86)</f>
        <v>0</v>
      </c>
    </row>
    <row r="87" spans="2:19" ht="35.25" customHeight="1" x14ac:dyDescent="0.15">
      <c r="B87" s="55"/>
      <c r="C87" s="13"/>
      <c r="D87" s="8"/>
      <c r="E87" s="4"/>
      <c r="F87" s="15" t="s">
        <v>16</v>
      </c>
      <c r="G87" s="5"/>
      <c r="H87" s="19">
        <v>93109</v>
      </c>
      <c r="I87" s="20">
        <v>98295</v>
      </c>
      <c r="J87" s="21" t="str">
        <f t="shared" si="28"/>
        <v>△</v>
      </c>
      <c r="K87" s="22">
        <f t="shared" si="29"/>
        <v>-5186</v>
      </c>
      <c r="L87" s="4"/>
      <c r="M87" s="15"/>
      <c r="N87" s="15"/>
      <c r="O87" s="5"/>
      <c r="P87" s="19"/>
      <c r="Q87" s="20"/>
      <c r="R87" s="21" t="str">
        <f t="shared" si="30"/>
        <v/>
      </c>
      <c r="S87" s="54" t="str">
        <f t="shared" si="31"/>
        <v/>
      </c>
    </row>
    <row r="88" spans="2:19" ht="35.25" customHeight="1" x14ac:dyDescent="0.15">
      <c r="B88" s="55"/>
      <c r="C88" s="13"/>
      <c r="D88" s="8"/>
      <c r="E88" s="6"/>
      <c r="F88" s="16" t="s">
        <v>17</v>
      </c>
      <c r="G88" s="7"/>
      <c r="H88" s="23">
        <f t="shared" ref="H88:I88" si="34">_xlfn.AGGREGATE(9,0,H84:H87)</f>
        <v>474698</v>
      </c>
      <c r="I88" s="24">
        <f t="shared" si="34"/>
        <v>497759</v>
      </c>
      <c r="J88" s="25" t="str">
        <f t="shared" si="28"/>
        <v>△</v>
      </c>
      <c r="K88" s="26">
        <f t="shared" si="29"/>
        <v>-23061</v>
      </c>
      <c r="L88" s="6"/>
      <c r="M88" s="85" t="s">
        <v>17</v>
      </c>
      <c r="N88" s="85"/>
      <c r="O88" s="7"/>
      <c r="P88" s="23">
        <f t="shared" ref="P88:Q88" si="35">_xlfn.AGGREGATE(9,0,P84:P87)</f>
        <v>474698</v>
      </c>
      <c r="Q88" s="24">
        <f t="shared" si="35"/>
        <v>497759</v>
      </c>
      <c r="R88" s="25" t="str">
        <f t="shared" si="30"/>
        <v>△</v>
      </c>
      <c r="S88" s="56">
        <f>IF(M88="","",P88-Q88)</f>
        <v>-23061</v>
      </c>
    </row>
    <row r="89" spans="2:19" ht="35.25" customHeight="1" x14ac:dyDescent="0.15">
      <c r="B89" s="53"/>
      <c r="C89" s="12" t="s">
        <v>36</v>
      </c>
      <c r="D89" s="2"/>
      <c r="E89" s="4"/>
      <c r="F89" s="15" t="s">
        <v>20</v>
      </c>
      <c r="G89" s="5"/>
      <c r="H89" s="19">
        <v>1059384</v>
      </c>
      <c r="I89" s="20">
        <v>994850</v>
      </c>
      <c r="J89" s="21" t="str">
        <f t="shared" si="28"/>
        <v/>
      </c>
      <c r="K89" s="22">
        <f t="shared" si="29"/>
        <v>64534</v>
      </c>
      <c r="L89" s="4"/>
      <c r="M89" s="83" t="s">
        <v>62</v>
      </c>
      <c r="N89" s="83"/>
      <c r="O89" s="5"/>
      <c r="P89" s="19">
        <f t="shared" ref="P89:Q89" si="36">_xlfn.AGGREGATE(9,0,P90:P91)</f>
        <v>79986</v>
      </c>
      <c r="Q89" s="20">
        <f t="shared" si="36"/>
        <v>78098</v>
      </c>
      <c r="R89" s="21" t="str">
        <f t="shared" si="30"/>
        <v/>
      </c>
      <c r="S89" s="54">
        <f>IF(M89="","",P89-Q89)</f>
        <v>1888</v>
      </c>
    </row>
    <row r="90" spans="2:19" ht="35.25" customHeight="1" x14ac:dyDescent="0.15">
      <c r="B90" s="55"/>
      <c r="C90" s="13"/>
      <c r="D90" s="8"/>
      <c r="E90" s="4"/>
      <c r="F90" s="15" t="s">
        <v>13</v>
      </c>
      <c r="G90" s="5"/>
      <c r="H90" s="19">
        <v>630</v>
      </c>
      <c r="I90" s="20">
        <v>630</v>
      </c>
      <c r="J90" s="21" t="str">
        <f t="shared" si="28"/>
        <v/>
      </c>
      <c r="K90" s="22">
        <f t="shared" si="29"/>
        <v>0</v>
      </c>
      <c r="L90" s="4"/>
      <c r="M90" s="15"/>
      <c r="N90" s="15" t="s">
        <v>61</v>
      </c>
      <c r="O90" s="5"/>
      <c r="P90" s="19">
        <v>79986</v>
      </c>
      <c r="Q90" s="20">
        <v>78098</v>
      </c>
      <c r="R90" s="21" t="str">
        <f t="shared" si="30"/>
        <v/>
      </c>
      <c r="S90" s="54">
        <f t="shared" si="31"/>
        <v>1888</v>
      </c>
    </row>
    <row r="91" spans="2:19" ht="35.25" customHeight="1" x14ac:dyDescent="0.15">
      <c r="B91" s="55"/>
      <c r="C91" s="13"/>
      <c r="D91" s="8"/>
      <c r="E91" s="4"/>
      <c r="F91" s="15" t="s">
        <v>14</v>
      </c>
      <c r="G91" s="5"/>
      <c r="H91" s="19">
        <v>38512</v>
      </c>
      <c r="I91" s="20">
        <v>36566</v>
      </c>
      <c r="J91" s="21" t="str">
        <f t="shared" si="28"/>
        <v/>
      </c>
      <c r="K91" s="22">
        <f t="shared" si="29"/>
        <v>1946</v>
      </c>
      <c r="L91" s="4"/>
      <c r="M91" s="83" t="s">
        <v>63</v>
      </c>
      <c r="N91" s="83"/>
      <c r="O91" s="5"/>
      <c r="P91" s="19">
        <f t="shared" ref="P91:Q91" si="37">_xlfn.AGGREGATE(9,0,P92:P93)</f>
        <v>995790</v>
      </c>
      <c r="Q91" s="20">
        <f t="shared" si="37"/>
        <v>931198</v>
      </c>
      <c r="R91" s="21" t="str">
        <f t="shared" si="30"/>
        <v/>
      </c>
      <c r="S91" s="54">
        <f>IF(M91="","",P91-Q91)</f>
        <v>64592</v>
      </c>
    </row>
    <row r="92" spans="2:19" ht="35.25" customHeight="1" x14ac:dyDescent="0.15">
      <c r="B92" s="55"/>
      <c r="C92" s="13"/>
      <c r="D92" s="8"/>
      <c r="E92" s="4"/>
      <c r="F92" s="15" t="s">
        <v>15</v>
      </c>
      <c r="G92" s="5"/>
      <c r="H92" s="19">
        <v>100</v>
      </c>
      <c r="I92" s="20">
        <v>100</v>
      </c>
      <c r="J92" s="21" t="str">
        <f t="shared" si="28"/>
        <v/>
      </c>
      <c r="K92" s="22">
        <f t="shared" si="29"/>
        <v>0</v>
      </c>
      <c r="L92" s="4"/>
      <c r="M92" s="15"/>
      <c r="N92" s="15" t="s">
        <v>61</v>
      </c>
      <c r="O92" s="5"/>
      <c r="P92" s="19">
        <v>679549</v>
      </c>
      <c r="Q92" s="20">
        <v>647823</v>
      </c>
      <c r="R92" s="21" t="str">
        <f t="shared" si="30"/>
        <v/>
      </c>
      <c r="S92" s="54">
        <f t="shared" si="31"/>
        <v>31726</v>
      </c>
    </row>
    <row r="93" spans="2:19" ht="35.25" customHeight="1" x14ac:dyDescent="0.15">
      <c r="B93" s="55"/>
      <c r="C93" s="13"/>
      <c r="D93" s="8"/>
      <c r="E93" s="4"/>
      <c r="F93" s="15" t="s">
        <v>16</v>
      </c>
      <c r="G93" s="5"/>
      <c r="H93" s="19">
        <v>150</v>
      </c>
      <c r="I93" s="20">
        <v>150</v>
      </c>
      <c r="J93" s="21" t="str">
        <f t="shared" si="28"/>
        <v/>
      </c>
      <c r="K93" s="22">
        <f t="shared" si="29"/>
        <v>0</v>
      </c>
      <c r="L93" s="4"/>
      <c r="M93" s="15"/>
      <c r="N93" s="15" t="s">
        <v>56</v>
      </c>
      <c r="O93" s="5"/>
      <c r="P93" s="19">
        <v>316241</v>
      </c>
      <c r="Q93" s="20">
        <v>283375</v>
      </c>
      <c r="R93" s="21" t="str">
        <f t="shared" si="30"/>
        <v/>
      </c>
      <c r="S93" s="54">
        <f t="shared" si="31"/>
        <v>32866</v>
      </c>
    </row>
    <row r="94" spans="2:19" ht="35.25" customHeight="1" x14ac:dyDescent="0.15">
      <c r="B94" s="55"/>
      <c r="C94" s="13"/>
      <c r="D94" s="8"/>
      <c r="E94" s="4"/>
      <c r="F94" s="15" t="s">
        <v>25</v>
      </c>
      <c r="G94" s="5"/>
      <c r="H94" s="19">
        <v>1050000</v>
      </c>
      <c r="I94" s="20">
        <v>612000</v>
      </c>
      <c r="J94" s="21" t="str">
        <f t="shared" si="28"/>
        <v/>
      </c>
      <c r="K94" s="22">
        <f t="shared" si="29"/>
        <v>438000</v>
      </c>
      <c r="L94" s="4"/>
      <c r="M94" s="86" t="s">
        <v>64</v>
      </c>
      <c r="N94" s="86"/>
      <c r="O94" s="5"/>
      <c r="P94" s="19">
        <f t="shared" ref="P94:Q94" si="38">_xlfn.AGGREGATE(9,0,P95:P96)</f>
        <v>1053000</v>
      </c>
      <c r="Q94" s="20">
        <f t="shared" si="38"/>
        <v>615000</v>
      </c>
      <c r="R94" s="21" t="str">
        <f t="shared" si="30"/>
        <v/>
      </c>
      <c r="S94" s="54">
        <f>IF(M94="","",P94-Q94)</f>
        <v>438000</v>
      </c>
    </row>
    <row r="95" spans="2:19" ht="35.25" customHeight="1" x14ac:dyDescent="0.15">
      <c r="B95" s="55"/>
      <c r="C95" s="13"/>
      <c r="D95" s="8"/>
      <c r="E95" s="4"/>
      <c r="F95" s="15"/>
      <c r="G95" s="5"/>
      <c r="H95" s="19"/>
      <c r="I95" s="20"/>
      <c r="J95" s="21" t="str">
        <f t="shared" si="28"/>
        <v/>
      </c>
      <c r="K95" s="22" t="str">
        <f t="shared" si="29"/>
        <v/>
      </c>
      <c r="L95" s="4"/>
      <c r="M95" s="15"/>
      <c r="N95" s="15" t="s">
        <v>51</v>
      </c>
      <c r="O95" s="5"/>
      <c r="P95" s="19">
        <v>1047321</v>
      </c>
      <c r="Q95" s="20">
        <v>609903</v>
      </c>
      <c r="R95" s="21" t="str">
        <f t="shared" si="30"/>
        <v/>
      </c>
      <c r="S95" s="54">
        <f t="shared" si="31"/>
        <v>437418</v>
      </c>
    </row>
    <row r="96" spans="2:19" ht="35.25" customHeight="1" thickBot="1" x14ac:dyDescent="0.2">
      <c r="B96" s="57"/>
      <c r="C96" s="43"/>
      <c r="D96" s="42"/>
      <c r="E96" s="33"/>
      <c r="F96" s="34"/>
      <c r="G96" s="35"/>
      <c r="H96" s="36"/>
      <c r="I96" s="37"/>
      <c r="J96" s="38" t="str">
        <f t="shared" si="28"/>
        <v/>
      </c>
      <c r="K96" s="39" t="str">
        <f t="shared" si="29"/>
        <v/>
      </c>
      <c r="L96" s="33"/>
      <c r="M96" s="34"/>
      <c r="N96" s="34" t="s">
        <v>56</v>
      </c>
      <c r="O96" s="35"/>
      <c r="P96" s="36">
        <v>5679</v>
      </c>
      <c r="Q96" s="37">
        <v>5097</v>
      </c>
      <c r="R96" s="38" t="str">
        <f t="shared" si="30"/>
        <v/>
      </c>
      <c r="S96" s="58">
        <f t="shared" si="31"/>
        <v>582</v>
      </c>
    </row>
    <row r="97" spans="2:19" ht="35.25" customHeight="1" x14ac:dyDescent="0.15">
      <c r="B97" s="60"/>
      <c r="C97" s="45"/>
      <c r="D97" s="44"/>
      <c r="E97" s="46"/>
      <c r="F97" s="47"/>
      <c r="G97" s="48"/>
      <c r="H97" s="49"/>
      <c r="I97" s="50"/>
      <c r="J97" s="51" t="str">
        <f t="shared" si="28"/>
        <v/>
      </c>
      <c r="K97" s="52" t="str">
        <f t="shared" si="29"/>
        <v/>
      </c>
      <c r="L97" s="46"/>
      <c r="M97" s="88" t="s">
        <v>47</v>
      </c>
      <c r="N97" s="88"/>
      <c r="O97" s="48"/>
      <c r="P97" s="49">
        <v>20000</v>
      </c>
      <c r="Q97" s="50">
        <v>20000</v>
      </c>
      <c r="R97" s="51" t="str">
        <f t="shared" si="30"/>
        <v/>
      </c>
      <c r="S97" s="61">
        <f>IF(M97="","",P97-Q97)</f>
        <v>0</v>
      </c>
    </row>
    <row r="98" spans="2:19" ht="35.25" customHeight="1" x14ac:dyDescent="0.15">
      <c r="B98" s="55"/>
      <c r="C98" s="13"/>
      <c r="D98" s="8"/>
      <c r="E98" s="6"/>
      <c r="F98" s="16" t="s">
        <v>17</v>
      </c>
      <c r="G98" s="7"/>
      <c r="H98" s="23">
        <f t="shared" ref="H98:I98" si="39">_xlfn.AGGREGATE(9,0,H89:H97)</f>
        <v>2148776</v>
      </c>
      <c r="I98" s="24">
        <f t="shared" si="39"/>
        <v>1644296</v>
      </c>
      <c r="J98" s="25" t="str">
        <f t="shared" si="28"/>
        <v/>
      </c>
      <c r="K98" s="26">
        <f t="shared" si="29"/>
        <v>504480</v>
      </c>
      <c r="L98" s="6"/>
      <c r="M98" s="85" t="s">
        <v>17</v>
      </c>
      <c r="N98" s="85"/>
      <c r="O98" s="7"/>
      <c r="P98" s="23">
        <f t="shared" ref="P98:Q98" si="40">_xlfn.AGGREGATE(9,0,P89:P97)</f>
        <v>2148776</v>
      </c>
      <c r="Q98" s="24">
        <f t="shared" si="40"/>
        <v>1644296</v>
      </c>
      <c r="R98" s="25" t="str">
        <f t="shared" si="30"/>
        <v/>
      </c>
      <c r="S98" s="56">
        <f>IF(M98="","",P98-Q98)</f>
        <v>504480</v>
      </c>
    </row>
    <row r="99" spans="2:19" ht="35.25" customHeight="1" x14ac:dyDescent="0.15">
      <c r="B99" s="53"/>
      <c r="C99" s="12" t="s">
        <v>37</v>
      </c>
      <c r="D99" s="2"/>
      <c r="E99" s="4"/>
      <c r="F99" s="15" t="s">
        <v>33</v>
      </c>
      <c r="G99" s="5"/>
      <c r="H99" s="19">
        <v>50</v>
      </c>
      <c r="I99" s="20">
        <v>50</v>
      </c>
      <c r="J99" s="21" t="str">
        <f t="shared" si="28"/>
        <v/>
      </c>
      <c r="K99" s="22">
        <f t="shared" si="29"/>
        <v>0</v>
      </c>
      <c r="L99" s="4"/>
      <c r="M99" s="86" t="s">
        <v>57</v>
      </c>
      <c r="N99" s="86"/>
      <c r="O99" s="5"/>
      <c r="P99" s="19">
        <v>56226</v>
      </c>
      <c r="Q99" s="20">
        <v>65926</v>
      </c>
      <c r="R99" s="21" t="str">
        <f t="shared" si="30"/>
        <v>△</v>
      </c>
      <c r="S99" s="54">
        <f>IF(M99="","",P99-Q99)</f>
        <v>-9700</v>
      </c>
    </row>
    <row r="100" spans="2:19" ht="35.25" customHeight="1" x14ac:dyDescent="0.15">
      <c r="B100" s="55"/>
      <c r="C100" s="13"/>
      <c r="D100" s="8"/>
      <c r="E100" s="4"/>
      <c r="F100" s="15" t="s">
        <v>15</v>
      </c>
      <c r="G100" s="5"/>
      <c r="H100" s="19">
        <v>52403</v>
      </c>
      <c r="I100" s="20">
        <v>66163</v>
      </c>
      <c r="J100" s="21" t="str">
        <f t="shared" si="28"/>
        <v>△</v>
      </c>
      <c r="K100" s="22">
        <f t="shared" si="29"/>
        <v>-13760</v>
      </c>
      <c r="L100" s="4"/>
      <c r="M100" s="86" t="s">
        <v>47</v>
      </c>
      <c r="N100" s="86"/>
      <c r="O100" s="5"/>
      <c r="P100" s="19">
        <v>40000</v>
      </c>
      <c r="Q100" s="20">
        <v>40000</v>
      </c>
      <c r="R100" s="21" t="str">
        <f t="shared" si="30"/>
        <v/>
      </c>
      <c r="S100" s="54">
        <f>IF(M100="","",P100-Q100)</f>
        <v>0</v>
      </c>
    </row>
    <row r="101" spans="2:19" ht="35.25" customHeight="1" x14ac:dyDescent="0.15">
      <c r="B101" s="55"/>
      <c r="C101" s="13"/>
      <c r="D101" s="8"/>
      <c r="E101" s="4"/>
      <c r="F101" s="15" t="s">
        <v>16</v>
      </c>
      <c r="G101" s="5"/>
      <c r="H101" s="19">
        <v>43773</v>
      </c>
      <c r="I101" s="20">
        <v>39713</v>
      </c>
      <c r="J101" s="21" t="str">
        <f t="shared" si="28"/>
        <v/>
      </c>
      <c r="K101" s="22">
        <f t="shared" si="29"/>
        <v>4060</v>
      </c>
      <c r="L101" s="4"/>
      <c r="M101" s="15"/>
      <c r="N101" s="15"/>
      <c r="O101" s="5"/>
      <c r="P101" s="19"/>
      <c r="Q101" s="20"/>
      <c r="R101" s="21" t="str">
        <f t="shared" si="30"/>
        <v/>
      </c>
      <c r="S101" s="54" t="str">
        <f t="shared" si="31"/>
        <v/>
      </c>
    </row>
    <row r="102" spans="2:19" ht="35.25" customHeight="1" x14ac:dyDescent="0.15">
      <c r="B102" s="55"/>
      <c r="C102" s="13"/>
      <c r="D102" s="8"/>
      <c r="E102" s="6"/>
      <c r="F102" s="16" t="s">
        <v>17</v>
      </c>
      <c r="G102" s="7"/>
      <c r="H102" s="23">
        <f t="shared" ref="H102:I102" si="41">_xlfn.AGGREGATE(9,0,H99:H101)</f>
        <v>96226</v>
      </c>
      <c r="I102" s="24">
        <f t="shared" si="41"/>
        <v>105926</v>
      </c>
      <c r="J102" s="25" t="str">
        <f t="shared" si="28"/>
        <v>△</v>
      </c>
      <c r="K102" s="26">
        <f t="shared" si="29"/>
        <v>-9700</v>
      </c>
      <c r="L102" s="6"/>
      <c r="M102" s="85" t="s">
        <v>17</v>
      </c>
      <c r="N102" s="85"/>
      <c r="O102" s="7"/>
      <c r="P102" s="23">
        <f t="shared" ref="P102:Q102" si="42">_xlfn.AGGREGATE(9,0,P99:P101)</f>
        <v>96226</v>
      </c>
      <c r="Q102" s="24">
        <f t="shared" si="42"/>
        <v>105926</v>
      </c>
      <c r="R102" s="25" t="str">
        <f t="shared" si="30"/>
        <v>△</v>
      </c>
      <c r="S102" s="56">
        <f t="shared" ref="S102:S107" si="43">IF(M102="","",P102-Q102)</f>
        <v>-9700</v>
      </c>
    </row>
    <row r="103" spans="2:19" ht="35.25" customHeight="1" x14ac:dyDescent="0.15">
      <c r="B103" s="53"/>
      <c r="C103" s="12" t="s">
        <v>38</v>
      </c>
      <c r="D103" s="2"/>
      <c r="E103" s="4"/>
      <c r="F103" s="15" t="s">
        <v>20</v>
      </c>
      <c r="G103" s="5"/>
      <c r="H103" s="19">
        <v>2621</v>
      </c>
      <c r="I103" s="20">
        <v>2621</v>
      </c>
      <c r="J103" s="21" t="str">
        <f t="shared" si="28"/>
        <v/>
      </c>
      <c r="K103" s="22">
        <f t="shared" si="29"/>
        <v>0</v>
      </c>
      <c r="L103" s="4"/>
      <c r="M103" s="86" t="s">
        <v>38</v>
      </c>
      <c r="N103" s="86"/>
      <c r="O103" s="5"/>
      <c r="P103" s="19">
        <v>5780379</v>
      </c>
      <c r="Q103" s="20">
        <v>5558739</v>
      </c>
      <c r="R103" s="21" t="str">
        <f t="shared" si="30"/>
        <v/>
      </c>
      <c r="S103" s="54">
        <f t="shared" si="43"/>
        <v>221640</v>
      </c>
    </row>
    <row r="104" spans="2:19" ht="35.25" customHeight="1" x14ac:dyDescent="0.15">
      <c r="B104" s="55"/>
      <c r="C104" s="13"/>
      <c r="D104" s="8"/>
      <c r="E104" s="4"/>
      <c r="F104" s="15" t="s">
        <v>11</v>
      </c>
      <c r="G104" s="5"/>
      <c r="H104" s="19">
        <v>1920170</v>
      </c>
      <c r="I104" s="20">
        <v>2025000</v>
      </c>
      <c r="J104" s="21" t="str">
        <f t="shared" si="28"/>
        <v>△</v>
      </c>
      <c r="K104" s="22">
        <f t="shared" si="29"/>
        <v>-104830</v>
      </c>
      <c r="L104" s="4"/>
      <c r="M104" s="86" t="s">
        <v>65</v>
      </c>
      <c r="N104" s="86"/>
      <c r="O104" s="5"/>
      <c r="P104" s="19">
        <v>4827180</v>
      </c>
      <c r="Q104" s="20">
        <v>5117022</v>
      </c>
      <c r="R104" s="21" t="str">
        <f t="shared" si="30"/>
        <v>△</v>
      </c>
      <c r="S104" s="54">
        <f t="shared" si="43"/>
        <v>-289842</v>
      </c>
    </row>
    <row r="105" spans="2:19" ht="35.25" customHeight="1" x14ac:dyDescent="0.15">
      <c r="B105" s="55"/>
      <c r="C105" s="13"/>
      <c r="D105" s="8"/>
      <c r="E105" s="4"/>
      <c r="F105" s="15" t="s">
        <v>12</v>
      </c>
      <c r="G105" s="5"/>
      <c r="H105" s="19">
        <v>150</v>
      </c>
      <c r="I105" s="20">
        <v>150</v>
      </c>
      <c r="J105" s="21" t="str">
        <f t="shared" si="28"/>
        <v/>
      </c>
      <c r="K105" s="22">
        <f t="shared" si="29"/>
        <v>0</v>
      </c>
      <c r="L105" s="4"/>
      <c r="M105" s="86" t="s">
        <v>46</v>
      </c>
      <c r="N105" s="86"/>
      <c r="O105" s="5"/>
      <c r="P105" s="19">
        <v>1000</v>
      </c>
      <c r="Q105" s="20">
        <v>1000</v>
      </c>
      <c r="R105" s="21" t="str">
        <f t="shared" si="30"/>
        <v/>
      </c>
      <c r="S105" s="54">
        <f t="shared" si="43"/>
        <v>0</v>
      </c>
    </row>
    <row r="106" spans="2:19" ht="35.25" customHeight="1" x14ac:dyDescent="0.15">
      <c r="B106" s="55"/>
      <c r="C106" s="13"/>
      <c r="D106" s="8"/>
      <c r="E106" s="4"/>
      <c r="F106" s="15" t="s">
        <v>13</v>
      </c>
      <c r="G106" s="5"/>
      <c r="H106" s="19">
        <v>1000</v>
      </c>
      <c r="I106" s="20">
        <v>1000</v>
      </c>
      <c r="J106" s="21" t="str">
        <f t="shared" si="28"/>
        <v/>
      </c>
      <c r="K106" s="22">
        <f t="shared" si="29"/>
        <v>0</v>
      </c>
      <c r="L106" s="4"/>
      <c r="M106" s="86" t="s">
        <v>56</v>
      </c>
      <c r="N106" s="86"/>
      <c r="O106" s="5"/>
      <c r="P106" s="19">
        <v>2000130</v>
      </c>
      <c r="Q106" s="20">
        <v>1755462</v>
      </c>
      <c r="R106" s="21" t="str">
        <f t="shared" si="30"/>
        <v/>
      </c>
      <c r="S106" s="54">
        <f t="shared" si="43"/>
        <v>244668</v>
      </c>
    </row>
    <row r="107" spans="2:19" ht="35.25" customHeight="1" x14ac:dyDescent="0.15">
      <c r="B107" s="55"/>
      <c r="C107" s="13"/>
      <c r="D107" s="8"/>
      <c r="E107" s="4"/>
      <c r="F107" s="15" t="s">
        <v>14</v>
      </c>
      <c r="G107" s="5"/>
      <c r="H107" s="19">
        <v>6420485</v>
      </c>
      <c r="I107" s="20">
        <v>6173437</v>
      </c>
      <c r="J107" s="21" t="str">
        <f t="shared" si="28"/>
        <v/>
      </c>
      <c r="K107" s="22">
        <f t="shared" si="29"/>
        <v>247048</v>
      </c>
      <c r="L107" s="4"/>
      <c r="M107" s="86" t="s">
        <v>47</v>
      </c>
      <c r="N107" s="86"/>
      <c r="O107" s="5"/>
      <c r="P107" s="19">
        <v>1000</v>
      </c>
      <c r="Q107" s="20">
        <v>1000</v>
      </c>
      <c r="R107" s="21" t="str">
        <f t="shared" si="30"/>
        <v/>
      </c>
      <c r="S107" s="54">
        <f t="shared" si="43"/>
        <v>0</v>
      </c>
    </row>
    <row r="108" spans="2:19" ht="35.25" customHeight="1" x14ac:dyDescent="0.15">
      <c r="B108" s="55"/>
      <c r="C108" s="13"/>
      <c r="D108" s="8"/>
      <c r="E108" s="4"/>
      <c r="F108" s="15" t="s">
        <v>16</v>
      </c>
      <c r="G108" s="5"/>
      <c r="H108" s="19">
        <v>5263</v>
      </c>
      <c r="I108" s="20">
        <v>11015</v>
      </c>
      <c r="J108" s="21" t="str">
        <f t="shared" ref="J108:J119" si="44">IF(K108&lt;0,"△","")</f>
        <v>△</v>
      </c>
      <c r="K108" s="22">
        <f t="shared" ref="K108:K119" si="45">IF(F108="","",H108-I108)</f>
        <v>-5752</v>
      </c>
      <c r="L108" s="4"/>
      <c r="M108" s="15"/>
      <c r="N108" s="15"/>
      <c r="O108" s="5"/>
      <c r="P108" s="19"/>
      <c r="Q108" s="20"/>
      <c r="R108" s="21" t="str">
        <f t="shared" ref="R108:R119" si="46">IF(S108&lt;0,"△","")</f>
        <v/>
      </c>
      <c r="S108" s="54" t="str">
        <f t="shared" ref="S108:S109" si="47">IF(N108="","",P108-Q108)</f>
        <v/>
      </c>
    </row>
    <row r="109" spans="2:19" ht="35.25" customHeight="1" x14ac:dyDescent="0.15">
      <c r="B109" s="55"/>
      <c r="C109" s="13"/>
      <c r="D109" s="8"/>
      <c r="E109" s="4"/>
      <c r="F109" s="15" t="s">
        <v>25</v>
      </c>
      <c r="G109" s="5"/>
      <c r="H109" s="19">
        <v>4260000</v>
      </c>
      <c r="I109" s="20">
        <v>4220000</v>
      </c>
      <c r="J109" s="21" t="str">
        <f t="shared" si="44"/>
        <v/>
      </c>
      <c r="K109" s="22">
        <f t="shared" si="45"/>
        <v>40000</v>
      </c>
      <c r="L109" s="4"/>
      <c r="M109" s="15"/>
      <c r="N109" s="15"/>
      <c r="O109" s="5"/>
      <c r="P109" s="19"/>
      <c r="Q109" s="20"/>
      <c r="R109" s="21" t="str">
        <f t="shared" si="46"/>
        <v/>
      </c>
      <c r="S109" s="54" t="str">
        <f t="shared" si="47"/>
        <v/>
      </c>
    </row>
    <row r="110" spans="2:19" ht="35.25" customHeight="1" x14ac:dyDescent="0.15">
      <c r="B110" s="55"/>
      <c r="C110" s="13"/>
      <c r="D110" s="8"/>
      <c r="E110" s="6"/>
      <c r="F110" s="16" t="s">
        <v>17</v>
      </c>
      <c r="G110" s="7"/>
      <c r="H110" s="23">
        <f t="shared" ref="H110:I110" si="48">_xlfn.AGGREGATE(9,0,H103:H109)</f>
        <v>12609689</v>
      </c>
      <c r="I110" s="24">
        <f t="shared" si="48"/>
        <v>12433223</v>
      </c>
      <c r="J110" s="25" t="str">
        <f t="shared" si="44"/>
        <v/>
      </c>
      <c r="K110" s="26">
        <f t="shared" si="45"/>
        <v>176466</v>
      </c>
      <c r="L110" s="6"/>
      <c r="M110" s="85" t="s">
        <v>17</v>
      </c>
      <c r="N110" s="85"/>
      <c r="O110" s="7"/>
      <c r="P110" s="23">
        <f t="shared" ref="P110:Q110" si="49">_xlfn.AGGREGATE(9,0,P103:P109)</f>
        <v>12609689</v>
      </c>
      <c r="Q110" s="24">
        <f t="shared" si="49"/>
        <v>12433223</v>
      </c>
      <c r="R110" s="25" t="str">
        <f t="shared" si="46"/>
        <v/>
      </c>
      <c r="S110" s="56">
        <f>IF(M110="","",P110-Q110)</f>
        <v>176466</v>
      </c>
    </row>
    <row r="111" spans="2:19" ht="35.25" customHeight="1" thickBot="1" x14ac:dyDescent="0.2">
      <c r="B111" s="62"/>
      <c r="C111" s="32" t="s">
        <v>39</v>
      </c>
      <c r="D111" s="31"/>
      <c r="E111" s="33"/>
      <c r="F111" s="34" t="s">
        <v>40</v>
      </c>
      <c r="G111" s="35"/>
      <c r="H111" s="36">
        <v>1444031</v>
      </c>
      <c r="I111" s="37">
        <v>48776063</v>
      </c>
      <c r="J111" s="38" t="str">
        <f t="shared" si="44"/>
        <v>△</v>
      </c>
      <c r="K111" s="39">
        <f t="shared" si="45"/>
        <v>-47332032</v>
      </c>
      <c r="L111" s="33"/>
      <c r="M111" s="87" t="s">
        <v>66</v>
      </c>
      <c r="N111" s="87"/>
      <c r="O111" s="35"/>
      <c r="P111" s="36">
        <v>1444031</v>
      </c>
      <c r="Q111" s="37">
        <v>48776063</v>
      </c>
      <c r="R111" s="38" t="str">
        <f t="shared" si="46"/>
        <v>△</v>
      </c>
      <c r="S111" s="58">
        <f>IF(M111="","",P111-Q111)</f>
        <v>-47332032</v>
      </c>
    </row>
    <row r="112" spans="2:19" ht="15.75" customHeight="1" x14ac:dyDescent="0.15">
      <c r="B112" s="90" t="s">
        <v>1</v>
      </c>
      <c r="C112" s="91"/>
      <c r="D112" s="91"/>
      <c r="E112" s="93" t="s">
        <v>2</v>
      </c>
      <c r="F112" s="94"/>
      <c r="G112" s="94"/>
      <c r="H112" s="94"/>
      <c r="I112" s="94"/>
      <c r="J112" s="94"/>
      <c r="K112" s="94"/>
      <c r="L112" s="93" t="s">
        <v>3</v>
      </c>
      <c r="M112" s="94"/>
      <c r="N112" s="94"/>
      <c r="O112" s="94"/>
      <c r="P112" s="94"/>
      <c r="Q112" s="94"/>
      <c r="R112" s="94"/>
      <c r="S112" s="95"/>
    </row>
    <row r="113" spans="2:19" ht="15.75" customHeight="1" x14ac:dyDescent="0.15">
      <c r="B113" s="92"/>
      <c r="C113" s="78"/>
      <c r="D113" s="78"/>
      <c r="E113" s="77" t="s">
        <v>4</v>
      </c>
      <c r="F113" s="78"/>
      <c r="G113" s="78"/>
      <c r="H113" s="3" t="s">
        <v>5</v>
      </c>
      <c r="I113" s="3" t="s">
        <v>6</v>
      </c>
      <c r="J113" s="75" t="s">
        <v>7</v>
      </c>
      <c r="K113" s="76"/>
      <c r="L113" s="77" t="s">
        <v>4</v>
      </c>
      <c r="M113" s="78"/>
      <c r="N113" s="78"/>
      <c r="O113" s="78"/>
      <c r="P113" s="3" t="s">
        <v>5</v>
      </c>
      <c r="Q113" s="3" t="s">
        <v>6</v>
      </c>
      <c r="R113" s="75" t="s">
        <v>7</v>
      </c>
      <c r="S113" s="81"/>
    </row>
    <row r="114" spans="2:19" ht="35.25" customHeight="1" x14ac:dyDescent="0.15">
      <c r="B114" s="59"/>
      <c r="C114" s="41"/>
      <c r="D114" s="40"/>
      <c r="E114" s="4"/>
      <c r="F114" s="15" t="s">
        <v>41</v>
      </c>
      <c r="G114" s="5"/>
      <c r="H114" s="19">
        <v>1779707</v>
      </c>
      <c r="I114" s="20">
        <v>1788960</v>
      </c>
      <c r="J114" s="21" t="str">
        <f t="shared" si="44"/>
        <v>△</v>
      </c>
      <c r="K114" s="22">
        <f t="shared" si="45"/>
        <v>-9253</v>
      </c>
      <c r="L114" s="4"/>
      <c r="M114" s="86" t="s">
        <v>67</v>
      </c>
      <c r="N114" s="86"/>
      <c r="O114" s="5"/>
      <c r="P114" s="19">
        <v>1779707</v>
      </c>
      <c r="Q114" s="20">
        <v>1788960</v>
      </c>
      <c r="R114" s="21" t="str">
        <f t="shared" si="46"/>
        <v>△</v>
      </c>
      <c r="S114" s="54">
        <f t="shared" ref="S114:S119" si="50">IF(M114="","",P114-Q114)</f>
        <v>-9253</v>
      </c>
    </row>
    <row r="115" spans="2:19" ht="35.25" customHeight="1" x14ac:dyDescent="0.15">
      <c r="B115" s="55"/>
      <c r="C115" s="13"/>
      <c r="D115" s="8"/>
      <c r="E115" s="4"/>
      <c r="F115" s="17" t="s">
        <v>42</v>
      </c>
      <c r="G115" s="5"/>
      <c r="H115" s="19">
        <v>1883575</v>
      </c>
      <c r="I115" s="20">
        <v>1883875</v>
      </c>
      <c r="J115" s="21" t="str">
        <f t="shared" si="44"/>
        <v>△</v>
      </c>
      <c r="K115" s="22">
        <f t="shared" si="45"/>
        <v>-300</v>
      </c>
      <c r="L115" s="4"/>
      <c r="M115" s="83" t="s">
        <v>68</v>
      </c>
      <c r="N115" s="83"/>
      <c r="O115" s="5"/>
      <c r="P115" s="19">
        <v>1883575</v>
      </c>
      <c r="Q115" s="20">
        <v>1883875</v>
      </c>
      <c r="R115" s="21" t="str">
        <f t="shared" si="46"/>
        <v>△</v>
      </c>
      <c r="S115" s="54">
        <f t="shared" si="50"/>
        <v>-300</v>
      </c>
    </row>
    <row r="116" spans="2:19" ht="35.25" customHeight="1" x14ac:dyDescent="0.15">
      <c r="B116" s="55"/>
      <c r="C116" s="13"/>
      <c r="D116" s="8"/>
      <c r="E116" s="6"/>
      <c r="F116" s="16" t="s">
        <v>17</v>
      </c>
      <c r="G116" s="7"/>
      <c r="H116" s="23">
        <f t="shared" ref="H116:I116" si="51">_xlfn.AGGREGATE(9,0,H111:H115)</f>
        <v>5107313</v>
      </c>
      <c r="I116" s="24">
        <f t="shared" si="51"/>
        <v>52448898</v>
      </c>
      <c r="J116" s="25" t="str">
        <f t="shared" si="44"/>
        <v>△</v>
      </c>
      <c r="K116" s="26">
        <f t="shared" si="45"/>
        <v>-47341585</v>
      </c>
      <c r="L116" s="6"/>
      <c r="M116" s="85" t="s">
        <v>17</v>
      </c>
      <c r="N116" s="85"/>
      <c r="O116" s="7"/>
      <c r="P116" s="23">
        <f t="shared" ref="P116:Q116" si="52">_xlfn.AGGREGATE(9,0,P111:P115)</f>
        <v>5107313</v>
      </c>
      <c r="Q116" s="24">
        <f t="shared" si="52"/>
        <v>52448898</v>
      </c>
      <c r="R116" s="25" t="str">
        <f t="shared" si="46"/>
        <v>△</v>
      </c>
      <c r="S116" s="56">
        <f t="shared" si="50"/>
        <v>-47341585</v>
      </c>
    </row>
    <row r="117" spans="2:19" ht="35.25" customHeight="1" x14ac:dyDescent="0.15">
      <c r="B117" s="53"/>
      <c r="C117" s="12" t="s">
        <v>43</v>
      </c>
      <c r="D117" s="2"/>
      <c r="E117" s="4"/>
      <c r="F117" s="15" t="s">
        <v>14</v>
      </c>
      <c r="G117" s="5"/>
      <c r="H117" s="19">
        <v>402881547</v>
      </c>
      <c r="I117" s="20">
        <v>400596723</v>
      </c>
      <c r="J117" s="21" t="str">
        <f t="shared" si="44"/>
        <v/>
      </c>
      <c r="K117" s="22">
        <f t="shared" si="45"/>
        <v>2284824</v>
      </c>
      <c r="L117" s="4"/>
      <c r="M117" s="86" t="s">
        <v>56</v>
      </c>
      <c r="N117" s="86"/>
      <c r="O117" s="5"/>
      <c r="P117" s="19">
        <v>409340370</v>
      </c>
      <c r="Q117" s="20">
        <v>443619045</v>
      </c>
      <c r="R117" s="21" t="str">
        <f t="shared" si="46"/>
        <v>△</v>
      </c>
      <c r="S117" s="54">
        <f t="shared" si="50"/>
        <v>-34278675</v>
      </c>
    </row>
    <row r="118" spans="2:19" ht="35.25" customHeight="1" x14ac:dyDescent="0.15">
      <c r="B118" s="55"/>
      <c r="C118" s="13"/>
      <c r="D118" s="8"/>
      <c r="E118" s="4"/>
      <c r="F118" s="15" t="s">
        <v>25</v>
      </c>
      <c r="G118" s="5"/>
      <c r="H118" s="19">
        <v>34857000</v>
      </c>
      <c r="I118" s="20">
        <v>50598000</v>
      </c>
      <c r="J118" s="21" t="str">
        <f t="shared" si="44"/>
        <v>△</v>
      </c>
      <c r="K118" s="22">
        <f t="shared" si="45"/>
        <v>-15741000</v>
      </c>
      <c r="L118" s="4"/>
      <c r="M118" s="83" t="s">
        <v>69</v>
      </c>
      <c r="N118" s="83"/>
      <c r="O118" s="5"/>
      <c r="P118" s="19">
        <v>28398177</v>
      </c>
      <c r="Q118" s="20">
        <v>7575678</v>
      </c>
      <c r="R118" s="21" t="str">
        <f t="shared" si="46"/>
        <v/>
      </c>
      <c r="S118" s="54">
        <f t="shared" si="50"/>
        <v>20822499</v>
      </c>
    </row>
    <row r="119" spans="2:19" ht="35.25" customHeight="1" x14ac:dyDescent="0.15">
      <c r="B119" s="63"/>
      <c r="C119" s="14"/>
      <c r="D119" s="9"/>
      <c r="E119" s="10"/>
      <c r="F119" s="18" t="s">
        <v>17</v>
      </c>
      <c r="G119" s="11"/>
      <c r="H119" s="27">
        <f t="shared" ref="H119:I119" si="53">_xlfn.AGGREGATE(9,0,H117:H118)</f>
        <v>437738547</v>
      </c>
      <c r="I119" s="28">
        <f t="shared" si="53"/>
        <v>451194723</v>
      </c>
      <c r="J119" s="29" t="str">
        <f t="shared" si="44"/>
        <v>△</v>
      </c>
      <c r="K119" s="30">
        <f t="shared" si="45"/>
        <v>-13456176</v>
      </c>
      <c r="L119" s="10"/>
      <c r="M119" s="84" t="s">
        <v>17</v>
      </c>
      <c r="N119" s="84"/>
      <c r="O119" s="11"/>
      <c r="P119" s="27">
        <f t="shared" ref="P119:Q119" si="54">_xlfn.AGGREGATE(9,0,P117:P118)</f>
        <v>437738547</v>
      </c>
      <c r="Q119" s="28">
        <f t="shared" si="54"/>
        <v>451194723</v>
      </c>
      <c r="R119" s="29" t="str">
        <f t="shared" si="46"/>
        <v>△</v>
      </c>
      <c r="S119" s="64">
        <f t="shared" si="50"/>
        <v>-13456176</v>
      </c>
    </row>
    <row r="120" spans="2:19" ht="35.25" customHeight="1" x14ac:dyDescent="0.15">
      <c r="B120" s="55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65"/>
    </row>
    <row r="121" spans="2:19" ht="35.25" customHeight="1" x14ac:dyDescent="0.15">
      <c r="B121" s="55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65"/>
    </row>
    <row r="122" spans="2:19" ht="35.25" customHeight="1" x14ac:dyDescent="0.15">
      <c r="B122" s="55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65"/>
    </row>
    <row r="123" spans="2:19" ht="35.25" customHeight="1" x14ac:dyDescent="0.15">
      <c r="B123" s="55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65"/>
    </row>
    <row r="124" spans="2:19" ht="35.25" customHeight="1" x14ac:dyDescent="0.15">
      <c r="B124" s="55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65"/>
    </row>
    <row r="125" spans="2:19" ht="35.25" customHeight="1" x14ac:dyDescent="0.15">
      <c r="B125" s="55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65"/>
    </row>
    <row r="126" spans="2:19" ht="35.25" customHeight="1" x14ac:dyDescent="0.15">
      <c r="B126" s="55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65"/>
    </row>
    <row r="127" spans="2:19" ht="35.25" customHeight="1" thickBot="1" x14ac:dyDescent="0.2"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8"/>
    </row>
  </sheetData>
  <mergeCells count="111">
    <mergeCell ref="B19:D20"/>
    <mergeCell ref="E19:K19"/>
    <mergeCell ref="L19:S19"/>
    <mergeCell ref="E20:G20"/>
    <mergeCell ref="J20:K20"/>
    <mergeCell ref="L20:O20"/>
    <mergeCell ref="R20:S20"/>
    <mergeCell ref="B50:D51"/>
    <mergeCell ref="E50:K50"/>
    <mergeCell ref="L50:S50"/>
    <mergeCell ref="E51:G51"/>
    <mergeCell ref="J51:K51"/>
    <mergeCell ref="L51:O51"/>
    <mergeCell ref="R51:S51"/>
    <mergeCell ref="M43:N43"/>
    <mergeCell ref="M44:N44"/>
    <mergeCell ref="M26:N26"/>
    <mergeCell ref="M27:N27"/>
    <mergeCell ref="M28:N28"/>
    <mergeCell ref="M29:N29"/>
    <mergeCell ref="M37:N37"/>
    <mergeCell ref="M38:N38"/>
    <mergeCell ref="M39:N39"/>
    <mergeCell ref="M40:N40"/>
    <mergeCell ref="R113:S113"/>
    <mergeCell ref="B81:D82"/>
    <mergeCell ref="E81:K81"/>
    <mergeCell ref="L81:S81"/>
    <mergeCell ref="E82:G82"/>
    <mergeCell ref="J82:K82"/>
    <mergeCell ref="L82:O82"/>
    <mergeCell ref="R82:S82"/>
    <mergeCell ref="M6:N6"/>
    <mergeCell ref="M7:N7"/>
    <mergeCell ref="M8:N8"/>
    <mergeCell ref="M9:N9"/>
    <mergeCell ref="B112:D113"/>
    <mergeCell ref="E112:K112"/>
    <mergeCell ref="L112:S112"/>
    <mergeCell ref="E113:G113"/>
    <mergeCell ref="J113:K113"/>
    <mergeCell ref="L113:O113"/>
    <mergeCell ref="M14:N14"/>
    <mergeCell ref="M15:N15"/>
    <mergeCell ref="M16:N16"/>
    <mergeCell ref="M17:N17"/>
    <mergeCell ref="M18:N18"/>
    <mergeCell ref="M21:N21"/>
    <mergeCell ref="M41:N41"/>
    <mergeCell ref="M42:N42"/>
    <mergeCell ref="M31:N31"/>
    <mergeCell ref="M32:N32"/>
    <mergeCell ref="M33:N33"/>
    <mergeCell ref="M34:N34"/>
    <mergeCell ref="M35:N35"/>
    <mergeCell ref="M36:N36"/>
    <mergeCell ref="M63:N63"/>
    <mergeCell ref="M77:N77"/>
    <mergeCell ref="M68:N68"/>
    <mergeCell ref="M69:N69"/>
    <mergeCell ref="M70:N70"/>
    <mergeCell ref="M88:N88"/>
    <mergeCell ref="M64:N64"/>
    <mergeCell ref="M48:N48"/>
    <mergeCell ref="M49:N49"/>
    <mergeCell ref="M52:N52"/>
    <mergeCell ref="M53:N53"/>
    <mergeCell ref="M54:N54"/>
    <mergeCell ref="M57:N57"/>
    <mergeCell ref="M58:N58"/>
    <mergeCell ref="M59:N59"/>
    <mergeCell ref="M60:N60"/>
    <mergeCell ref="M61:N61"/>
    <mergeCell ref="M62:N62"/>
    <mergeCell ref="M119:N119"/>
    <mergeCell ref="M102:N102"/>
    <mergeCell ref="M103:N103"/>
    <mergeCell ref="M104:N104"/>
    <mergeCell ref="M105:N105"/>
    <mergeCell ref="M106:N106"/>
    <mergeCell ref="M107:N107"/>
    <mergeCell ref="M110:N110"/>
    <mergeCell ref="M111:N111"/>
    <mergeCell ref="M114:N114"/>
    <mergeCell ref="M115:N115"/>
    <mergeCell ref="M116:N116"/>
    <mergeCell ref="M117:N117"/>
    <mergeCell ref="B4:D5"/>
    <mergeCell ref="B2:S2"/>
    <mergeCell ref="J5:K5"/>
    <mergeCell ref="E5:G5"/>
    <mergeCell ref="E4:K4"/>
    <mergeCell ref="R5:S5"/>
    <mergeCell ref="L5:O5"/>
    <mergeCell ref="L4:S4"/>
    <mergeCell ref="M118:N118"/>
    <mergeCell ref="M89:N89"/>
    <mergeCell ref="M83:N83"/>
    <mergeCell ref="M84:N84"/>
    <mergeCell ref="M85:N85"/>
    <mergeCell ref="M86:N86"/>
    <mergeCell ref="M97:N97"/>
    <mergeCell ref="M98:N98"/>
    <mergeCell ref="M99:N99"/>
    <mergeCell ref="M100:N100"/>
    <mergeCell ref="M94:N94"/>
    <mergeCell ref="M91:N91"/>
    <mergeCell ref="M73:N73"/>
    <mergeCell ref="M74:N74"/>
    <mergeCell ref="M75:N75"/>
    <mergeCell ref="M76:N76"/>
  </mergeCells>
  <phoneticPr fontId="1"/>
  <printOptions horizontalCentered="1" verticalCentered="1"/>
  <pageMargins left="0.39370078740157477" right="0.39370078740157477" top="0.27559055118110232" bottom="0.59055118110236215" header="0.3" footer="0.3"/>
  <pageSetup paperSize="9" orientation="landscape" horizontalDpi="300" verticalDpi="300" r:id="rId1"/>
  <rowBreaks count="7" manualBreakCount="7">
    <brk id="18" max="16383" man="1"/>
    <brk id="34" max="16383" man="1"/>
    <brk id="49" max="16383" man="1"/>
    <brk id="65" max="16383" man="1"/>
    <brk id="80" max="16383" man="1"/>
    <brk id="96" max="16383" man="1"/>
    <brk id="1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予算概要</vt:lpstr>
      <vt:lpstr>予算概要!Print_Area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2022-01-28T02:28:33Z</dcterms:created>
  <dcterms:modified xsi:type="dcterms:W3CDTF">2022-01-28T11:04:52Z</dcterms:modified>
</cp:coreProperties>
</file>