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060" activeTab="1"/>
  </bookViews>
  <sheets>
    <sheet name="記載方法" sheetId="7" r:id="rId1"/>
    <sheet name="収支予算計画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7" l="1"/>
  <c r="H19" i="7" s="1"/>
  <c r="H16" i="7"/>
  <c r="H17" i="7" s="1"/>
  <c r="H15" i="7" l="1"/>
  <c r="H20" i="7" s="1"/>
  <c r="H21" i="7" s="1"/>
  <c r="H22" i="7" s="1"/>
  <c r="H18" i="1" l="1"/>
  <c r="H16" i="1"/>
  <c r="H15" i="1" l="1"/>
  <c r="H19" i="1"/>
  <c r="H17" i="1" l="1"/>
  <c r="H20" i="1" l="1"/>
  <c r="H21" i="1" s="1"/>
  <c r="H22" i="1" l="1"/>
  <c r="A25" i="1" s="1"/>
  <c r="A26" i="1" l="1"/>
</calcChain>
</file>

<file path=xl/sharedStrings.xml><?xml version="1.0" encoding="utf-8"?>
<sst xmlns="http://schemas.openxmlformats.org/spreadsheetml/2006/main" count="48" uniqueCount="32">
  <si>
    <t>収支予算計画書</t>
    <rPh sb="0" eb="4">
      <t>シュウシヨサン</t>
    </rPh>
    <rPh sb="4" eb="7">
      <t>ケイカクショ</t>
    </rPh>
    <phoneticPr fontId="1"/>
  </si>
  <si>
    <t>区分</t>
    <rPh sb="0" eb="2">
      <t>クブン</t>
    </rPh>
    <phoneticPr fontId="1"/>
  </si>
  <si>
    <t>品名</t>
    <rPh sb="0" eb="2">
      <t>ヒンメイ</t>
    </rPh>
    <phoneticPr fontId="1"/>
  </si>
  <si>
    <t>型番等</t>
    <rPh sb="0" eb="2">
      <t>カタバン</t>
    </rPh>
    <rPh sb="2" eb="3">
      <t>トウ</t>
    </rPh>
    <phoneticPr fontId="1"/>
  </si>
  <si>
    <t>数量</t>
    <rPh sb="0" eb="2">
      <t>スウリョウ</t>
    </rPh>
    <phoneticPr fontId="1"/>
  </si>
  <si>
    <t>金額（税抜）</t>
    <rPh sb="0" eb="2">
      <t>キンガク</t>
    </rPh>
    <rPh sb="3" eb="5">
      <t>ゼイヌキ</t>
    </rPh>
    <phoneticPr fontId="1"/>
  </si>
  <si>
    <r>
      <t>以下に</t>
    </r>
    <r>
      <rPr>
        <b/>
        <u/>
        <sz val="11"/>
        <color theme="1"/>
        <rFont val="游ゴシック"/>
        <family val="3"/>
        <charset val="128"/>
        <scheme val="minor"/>
      </rPr>
      <t>メッセージが表示された場合は、申請対象外</t>
    </r>
    <r>
      <rPr>
        <sz val="11"/>
        <color theme="1"/>
        <rFont val="游ゴシック"/>
        <family val="2"/>
        <charset val="128"/>
        <scheme val="minor"/>
      </rPr>
      <t>です。内容を再度ご確認ください。</t>
    </r>
    <rPh sb="0" eb="2">
      <t>イカ</t>
    </rPh>
    <rPh sb="9" eb="11">
      <t>ヒョウジ</t>
    </rPh>
    <rPh sb="14" eb="16">
      <t>バアイ</t>
    </rPh>
    <rPh sb="18" eb="23">
      <t>シンセイタイショウガイ</t>
    </rPh>
    <rPh sb="26" eb="28">
      <t>ナイヨウ</t>
    </rPh>
    <rPh sb="29" eb="31">
      <t>サイド</t>
    </rPh>
    <rPh sb="32" eb="34">
      <t>カクニン</t>
    </rPh>
    <phoneticPr fontId="1"/>
  </si>
  <si>
    <t>カスタマイズ</t>
    <phoneticPr fontId="1"/>
  </si>
  <si>
    <t>○○○</t>
    <phoneticPr fontId="1"/>
  </si>
  <si>
    <t>ソフトウェアの導入費用</t>
  </si>
  <si>
    <t>外注費・委託費</t>
  </si>
  <si>
    <t>在庫管理システム</t>
    <rPh sb="0" eb="4">
      <t>ザイコカンリ</t>
    </rPh>
    <phoneticPr fontId="1"/>
  </si>
  <si>
    <t>ハンディターミナル</t>
    <phoneticPr fontId="1"/>
  </si>
  <si>
    <t>在庫管理システムカスタマイズ</t>
    <rPh sb="0" eb="4">
      <t>ザイコカンリ</t>
    </rPh>
    <phoneticPr fontId="1"/>
  </si>
  <si>
    <t>TML-XXX</t>
    <phoneticPr fontId="1"/>
  </si>
  <si>
    <t>修正してください。</t>
    <phoneticPr fontId="1"/>
  </si>
  <si>
    <t>第２号様式（第７条第１項）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</si>
  <si>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組み込み系ソフトウェア及びその特定のハード機器の導入経費の合計(エ)</t>
    <rPh sb="0" eb="1">
      <t>ク</t>
    </rPh>
    <rPh sb="2" eb="3">
      <t>コ</t>
    </rPh>
    <rPh sb="4" eb="5">
      <t>ケイ</t>
    </rPh>
    <rPh sb="11" eb="12">
      <t>オヨ</t>
    </rPh>
    <rPh sb="15" eb="17">
      <t>トクテイ</t>
    </rPh>
    <rPh sb="21" eb="23">
      <t>キキ</t>
    </rPh>
    <rPh sb="24" eb="28">
      <t>ドウニュウケイヒ</t>
    </rPh>
    <rPh sb="29" eb="31">
      <t>ゴウケイ</t>
    </rPh>
    <phoneticPr fontId="1"/>
  </si>
  <si>
    <r>
      <t>補助対象経費の合計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カ</t>
    </r>
    <r>
      <rPr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※(ア)+(ウ)+(オ)</t>
    </r>
    <rPh sb="0" eb="4">
      <t>ホジョタイショウ</t>
    </rPh>
    <rPh sb="4" eb="6">
      <t>ケイヒ</t>
    </rPh>
    <rPh sb="7" eb="9">
      <t>ゴウケイ</t>
    </rPh>
    <phoneticPr fontId="1"/>
  </si>
  <si>
    <r>
      <t>補助金算出(キ)　</t>
    </r>
    <r>
      <rPr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(</t>
    </r>
    <r>
      <rPr>
        <sz val="11"/>
        <color theme="1"/>
        <rFont val="游ゴシック"/>
        <family val="3"/>
        <charset val="128"/>
        <scheme val="minor"/>
      </rPr>
      <t>カ</t>
    </r>
    <r>
      <rPr>
        <sz val="11"/>
        <color theme="1"/>
        <rFont val="游ゴシック"/>
        <family val="2"/>
        <charset val="128"/>
        <scheme val="minor"/>
      </rPr>
      <t>)</t>
    </r>
    <r>
      <rPr>
        <sz val="11"/>
        <color theme="1"/>
        <rFont val="游ゴシック"/>
        <family val="3"/>
        <charset val="128"/>
        <scheme val="minor"/>
      </rPr>
      <t>÷２</t>
    </r>
    <rPh sb="0" eb="5">
      <t>ホジョキンサンシュツ</t>
    </rPh>
    <phoneticPr fontId="1"/>
  </si>
  <si>
    <t>補助金申請額　※(キ)又は100万円のいずれか低い額
　　　　　　　※1,000円未満切り捨て</t>
    <rPh sb="0" eb="6">
      <t>ホジョキンシンセイガク</t>
    </rPh>
    <rPh sb="11" eb="12">
      <t>マタ</t>
    </rPh>
    <rPh sb="16" eb="18">
      <t>マンエン</t>
    </rPh>
    <rPh sb="23" eb="24">
      <t>ヒク</t>
    </rPh>
    <rPh sb="25" eb="26">
      <t>ガク</t>
    </rPh>
    <rPh sb="40" eb="41">
      <t>エン</t>
    </rPh>
    <rPh sb="41" eb="43">
      <t>ミマン</t>
    </rPh>
    <rPh sb="43" eb="44">
      <t>キ</t>
    </rPh>
    <rPh sb="45" eb="46">
      <t>ス</t>
    </rPh>
    <phoneticPr fontId="1"/>
  </si>
  <si>
    <t>組み込み系ソフトウェア及びその特定のハード機器の補助対象限度額(オ)
※(エ)又は20万円のいずれか低い額</t>
    <rPh sb="0" eb="1">
      <t>ク</t>
    </rPh>
    <rPh sb="2" eb="3">
      <t>コ</t>
    </rPh>
    <rPh sb="4" eb="5">
      <t>ケイ</t>
    </rPh>
    <rPh sb="11" eb="12">
      <t>オヨ</t>
    </rPh>
    <rPh sb="15" eb="17">
      <t>トクテイ</t>
    </rPh>
    <rPh sb="21" eb="23">
      <t>キキ</t>
    </rPh>
    <rPh sb="24" eb="28">
      <t>ホジョタイショウ</t>
    </rPh>
    <rPh sb="28" eb="31">
      <t>ゲンドガク</t>
    </rPh>
    <rPh sb="39" eb="40">
      <t>マタ</t>
    </rPh>
    <rPh sb="43" eb="45">
      <t>マンエン</t>
    </rPh>
    <rPh sb="50" eb="51">
      <t>ヒク</t>
    </rPh>
    <rPh sb="52" eb="53">
      <t>ガク</t>
    </rPh>
    <phoneticPr fontId="1"/>
  </si>
  <si>
    <t>汎用品を除く助成対象経費の合計(ア)</t>
    <rPh sb="0" eb="3">
      <t>ハンヨウヒン</t>
    </rPh>
    <rPh sb="4" eb="5">
      <t>ノゾ</t>
    </rPh>
    <rPh sb="6" eb="10">
      <t>ジョセイタイショウ</t>
    </rPh>
    <rPh sb="10" eb="12">
      <t>ケイヒ</t>
    </rPh>
    <rPh sb="13" eb="15">
      <t>ゴウケイ</t>
    </rPh>
    <phoneticPr fontId="1"/>
  </si>
  <si>
    <t>汎用品の導入経費の合計(イ)</t>
    <rPh sb="0" eb="3">
      <t>ハンヨウヒン</t>
    </rPh>
    <rPh sb="4" eb="8">
      <t>ドウニュウケイヒ</t>
    </rPh>
    <rPh sb="9" eb="11">
      <t>ゴウケイ</t>
    </rPh>
    <phoneticPr fontId="1"/>
  </si>
  <si>
    <r>
      <t>汎用品の補助対象限度額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ウ</t>
    </r>
    <r>
      <rPr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※(イ)又は20万円のいずれか低い額</t>
    </r>
    <rPh sb="0" eb="3">
      <t>ハンヨウヒン</t>
    </rPh>
    <rPh sb="4" eb="8">
      <t>ホジョタイショウ</t>
    </rPh>
    <rPh sb="8" eb="11">
      <t>ゲンドガク</t>
    </rPh>
    <rPh sb="19" eb="20">
      <t>マタ</t>
    </rPh>
    <rPh sb="23" eb="25">
      <t>マンエン</t>
    </rPh>
    <rPh sb="30" eb="31">
      <t>ヒク</t>
    </rPh>
    <rPh sb="32" eb="33">
      <t>ガク</t>
    </rPh>
    <phoneticPr fontId="1"/>
  </si>
  <si>
    <r>
      <t>10品目以内</t>
    </r>
    <r>
      <rPr>
        <b/>
        <sz val="11"/>
        <color rgb="FFFF0000"/>
        <rFont val="游ゴシック"/>
        <family val="3"/>
        <charset val="128"/>
        <scheme val="minor"/>
      </rPr>
      <t>（募集案内をご確認のうえ、必ず区分を選択してください）</t>
    </r>
    <rPh sb="2" eb="6">
      <t>ヒンモクイナイ</t>
    </rPh>
    <rPh sb="7" eb="11">
      <t>ボシュウアンナイ</t>
    </rPh>
    <rPh sb="13" eb="15">
      <t>カクニン</t>
    </rPh>
    <rPh sb="19" eb="20">
      <t>カナラ</t>
    </rPh>
    <rPh sb="21" eb="23">
      <t>クブン</t>
    </rPh>
    <rPh sb="24" eb="26">
      <t>センタク</t>
    </rPh>
    <phoneticPr fontId="1"/>
  </si>
  <si>
    <t>この欄にメッセージが表示された場合は、申請対象外のため、メッセージの内容をご確認のうえ、</t>
    <phoneticPr fontId="1"/>
  </si>
  <si>
    <t>デジタル化に係る機器費用</t>
  </si>
  <si>
    <t>汎用品</t>
  </si>
  <si>
    <t>モニター</t>
    <phoneticPr fontId="1"/>
  </si>
  <si>
    <t>○○○</t>
    <phoneticPr fontId="1"/>
  </si>
  <si>
    <t>第２号様式（第８条第１項）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</si>
</sst>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2" xfId="0" applyNumberFormat="1" applyFill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76" fontId="5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661148</xdr:colOff>
      <xdr:row>10</xdr:row>
      <xdr:rowOff>100853</xdr:rowOff>
    </xdr:from>
    <xdr:to>
      <xdr:col>6</xdr:col>
      <xdr:colOff>426384</xdr:colOff>
      <xdr:row>14</xdr:row>
      <xdr:rowOff>43703</xdr:rowOff>
    </xdr:to>
    <xdr:sp macro="" textlink="">
      <xdr:nvSpPr>
        <xdr:cNvPr id="2" name="角丸四角形吹き出し 1"/>
        <xdr:cNvSpPr/>
      </xdr:nvSpPr>
      <xdr:spPr>
        <a:xfrm>
          <a:off x="2728073" y="3453653"/>
          <a:ext cx="1832161" cy="904875"/>
        </a:xfrm>
        <a:prstGeom prst="wedgeRoundRectCallout">
          <a:avLst>
            <a:gd name="adj1" fmla="val 75066"/>
            <a:gd name="adj2" fmla="val 61707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合計が自動で計算されます。内容をご確認ください。</a:t>
          </a:r>
        </a:p>
      </xdr:txBody>
    </xdr:sp>
    <xdr:clientData/>
  </xdr:twoCellAnchor>
  <xdr:twoCellAnchor>
    <xdr:from>
      <xdr:col>6</xdr:col>
      <xdr:colOff>493058</xdr:colOff>
      <xdr:row>8</xdr:row>
      <xdr:rowOff>56030</xdr:rowOff>
    </xdr:from>
    <xdr:to>
      <xdr:col>7</xdr:col>
      <xdr:colOff>1192866</xdr:colOff>
      <xdr:row>11</xdr:row>
      <xdr:rowOff>26335</xdr:rowOff>
    </xdr:to>
    <xdr:sp macro="" textlink="">
      <xdr:nvSpPr>
        <xdr:cNvPr id="3" name="角丸四角形吹き出し 2"/>
        <xdr:cNvSpPr/>
      </xdr:nvSpPr>
      <xdr:spPr>
        <a:xfrm>
          <a:off x="4626908" y="2932580"/>
          <a:ext cx="1299883" cy="684680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税抜金額を入力してください。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112059</xdr:colOff>
      <xdr:row>8</xdr:row>
      <xdr:rowOff>89647</xdr:rowOff>
    </xdr:from>
    <xdr:to>
      <xdr:col>4</xdr:col>
      <xdr:colOff>179294</xdr:colOff>
      <xdr:row>12</xdr:row>
      <xdr:rowOff>112059</xdr:rowOff>
    </xdr:to>
    <xdr:sp macro="" textlink="">
      <xdr:nvSpPr>
        <xdr:cNvPr id="4" name="角丸四角形吹き出し 3"/>
        <xdr:cNvSpPr/>
      </xdr:nvSpPr>
      <xdr:spPr>
        <a:xfrm>
          <a:off x="369234" y="2966197"/>
          <a:ext cx="1876985" cy="974912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区分を選択しないと合計金額に反映されません。必ず選択してください。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2" zoomScale="85" zoomScaleNormal="100" zoomScalePageLayoutView="85" workbookViewId="0">
      <selection activeCell="F8" sqref="F8"/>
    </sheetView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16</v>
      </c>
    </row>
    <row r="2" spans="1:8" ht="25.5" x14ac:dyDescent="0.4">
      <c r="A2" s="21" t="s">
        <v>0</v>
      </c>
      <c r="B2" s="21"/>
      <c r="C2" s="21"/>
      <c r="D2" s="21"/>
      <c r="E2" s="21"/>
      <c r="F2" s="21"/>
      <c r="G2" s="21"/>
      <c r="H2" s="21"/>
    </row>
    <row r="3" spans="1:8" x14ac:dyDescent="0.4">
      <c r="A3" s="3" t="s">
        <v>25</v>
      </c>
    </row>
    <row r="4" spans="1:8" ht="19.5" thickBot="1" x14ac:dyDescent="0.45">
      <c r="A4" s="4"/>
      <c r="B4" s="22" t="s">
        <v>1</v>
      </c>
      <c r="C4" s="23"/>
      <c r="D4" s="22" t="s">
        <v>2</v>
      </c>
      <c r="E4" s="23"/>
      <c r="F4" s="5" t="s">
        <v>3</v>
      </c>
      <c r="G4" s="5" t="s">
        <v>4</v>
      </c>
      <c r="H4" s="5" t="s">
        <v>5</v>
      </c>
    </row>
    <row r="5" spans="1:8" ht="37.5" customHeight="1" thickTop="1" x14ac:dyDescent="0.4">
      <c r="A5" s="2">
        <v>1</v>
      </c>
      <c r="B5" s="24" t="s">
        <v>9</v>
      </c>
      <c r="C5" s="25"/>
      <c r="D5" s="24" t="s">
        <v>11</v>
      </c>
      <c r="E5" s="25"/>
      <c r="F5" s="6" t="s">
        <v>8</v>
      </c>
      <c r="G5" s="6">
        <v>1</v>
      </c>
      <c r="H5" s="8">
        <v>500000</v>
      </c>
    </row>
    <row r="6" spans="1:8" ht="33.75" customHeight="1" x14ac:dyDescent="0.4">
      <c r="A6" s="1">
        <v>2</v>
      </c>
      <c r="B6" s="19" t="s">
        <v>27</v>
      </c>
      <c r="C6" s="20"/>
      <c r="D6" s="19" t="s">
        <v>12</v>
      </c>
      <c r="E6" s="20"/>
      <c r="F6" s="7" t="s">
        <v>14</v>
      </c>
      <c r="G6" s="7">
        <v>5</v>
      </c>
      <c r="H6" s="9">
        <v>50000</v>
      </c>
    </row>
    <row r="7" spans="1:8" ht="37.5" customHeight="1" x14ac:dyDescent="0.4">
      <c r="A7" s="1">
        <v>3</v>
      </c>
      <c r="B7" s="19" t="s">
        <v>10</v>
      </c>
      <c r="C7" s="20"/>
      <c r="D7" s="19" t="s">
        <v>13</v>
      </c>
      <c r="E7" s="20"/>
      <c r="F7" s="7" t="s">
        <v>7</v>
      </c>
      <c r="G7" s="7">
        <v>1</v>
      </c>
      <c r="H7" s="9">
        <v>100000</v>
      </c>
    </row>
    <row r="8" spans="1:8" ht="35.25" customHeight="1" x14ac:dyDescent="0.4">
      <c r="A8" s="1">
        <v>4</v>
      </c>
      <c r="B8" s="19" t="s">
        <v>28</v>
      </c>
      <c r="C8" s="20"/>
      <c r="D8" s="19" t="s">
        <v>29</v>
      </c>
      <c r="E8" s="20"/>
      <c r="F8" s="7" t="s">
        <v>30</v>
      </c>
      <c r="G8" s="7">
        <v>2</v>
      </c>
      <c r="H8" s="9">
        <v>180000</v>
      </c>
    </row>
    <row r="9" spans="1:8" x14ac:dyDescent="0.4">
      <c r="A9" s="1">
        <v>5</v>
      </c>
      <c r="B9" s="19"/>
      <c r="C9" s="20"/>
      <c r="D9" s="19"/>
      <c r="E9" s="20"/>
      <c r="F9" s="14"/>
      <c r="G9" s="7"/>
      <c r="H9" s="9"/>
    </row>
    <row r="10" spans="1:8" x14ac:dyDescent="0.4">
      <c r="A10" s="2">
        <v>6</v>
      </c>
      <c r="B10" s="19"/>
      <c r="C10" s="20"/>
      <c r="D10" s="19"/>
      <c r="E10" s="20"/>
      <c r="F10" s="13"/>
      <c r="G10" s="6"/>
      <c r="H10" s="8"/>
    </row>
    <row r="11" spans="1:8" x14ac:dyDescent="0.4">
      <c r="A11" s="1">
        <v>7</v>
      </c>
      <c r="B11" s="19"/>
      <c r="C11" s="20"/>
      <c r="D11" s="19"/>
      <c r="E11" s="20"/>
      <c r="F11" s="14"/>
      <c r="G11" s="7"/>
      <c r="H11" s="9"/>
    </row>
    <row r="12" spans="1:8" x14ac:dyDescent="0.4">
      <c r="A12" s="1">
        <v>8</v>
      </c>
      <c r="B12" s="19"/>
      <c r="C12" s="20"/>
      <c r="D12" s="19"/>
      <c r="E12" s="20"/>
      <c r="F12" s="14"/>
      <c r="G12" s="7"/>
      <c r="H12" s="9"/>
    </row>
    <row r="13" spans="1:8" x14ac:dyDescent="0.4">
      <c r="A13" s="1">
        <v>9</v>
      </c>
      <c r="B13" s="19"/>
      <c r="C13" s="20"/>
      <c r="D13" s="19"/>
      <c r="E13" s="20"/>
      <c r="F13" s="14"/>
      <c r="G13" s="7"/>
      <c r="H13" s="9"/>
    </row>
    <row r="14" spans="1:8" ht="19.5" thickBot="1" x14ac:dyDescent="0.45">
      <c r="A14" s="1">
        <v>10</v>
      </c>
      <c r="B14" s="29"/>
      <c r="C14" s="30"/>
      <c r="D14" s="29"/>
      <c r="E14" s="30"/>
      <c r="F14" s="14"/>
      <c r="G14" s="7"/>
      <c r="H14" s="10"/>
    </row>
    <row r="15" spans="1:8" ht="28.35" customHeight="1" thickTop="1" x14ac:dyDescent="0.4">
      <c r="A15" s="31" t="s">
        <v>22</v>
      </c>
      <c r="B15" s="32"/>
      <c r="C15" s="32"/>
      <c r="D15" s="32"/>
      <c r="E15" s="32"/>
      <c r="F15" s="32"/>
      <c r="G15" s="33"/>
      <c r="H15" s="11">
        <f ca="1">SUM(H5:H14)-H16-H18</f>
        <v>650000</v>
      </c>
    </row>
    <row r="16" spans="1:8" ht="28.35" customHeight="1" x14ac:dyDescent="0.4">
      <c r="A16" s="26" t="s">
        <v>23</v>
      </c>
      <c r="B16" s="27"/>
      <c r="C16" s="27"/>
      <c r="D16" s="27"/>
      <c r="E16" s="27"/>
      <c r="F16" s="27"/>
      <c r="G16" s="28"/>
      <c r="H16" s="12">
        <f ca="1">SUMIF(B5:C14,"汎用品",H5:H14)</f>
        <v>180000</v>
      </c>
    </row>
    <row r="17" spans="1:8" ht="28.35" customHeight="1" x14ac:dyDescent="0.4">
      <c r="A17" s="43" t="s">
        <v>24</v>
      </c>
      <c r="B17" s="44"/>
      <c r="C17" s="44"/>
      <c r="D17" s="44"/>
      <c r="E17" s="44"/>
      <c r="F17" s="44"/>
      <c r="G17" s="45"/>
      <c r="H17" s="12">
        <f ca="1">IF(H16&gt;200000,200000,H16)</f>
        <v>180000</v>
      </c>
    </row>
    <row r="18" spans="1:8" ht="28.35" customHeight="1" x14ac:dyDescent="0.4">
      <c r="A18" s="26" t="s">
        <v>17</v>
      </c>
      <c r="B18" s="27"/>
      <c r="C18" s="27"/>
      <c r="D18" s="27"/>
      <c r="E18" s="27"/>
      <c r="F18" s="27"/>
      <c r="G18" s="28"/>
      <c r="H18" s="12">
        <f ca="1">SUMIF(B5:C14,"特定のハード機器",H5:H14)</f>
        <v>0</v>
      </c>
    </row>
    <row r="19" spans="1:8" ht="38.25" customHeight="1" x14ac:dyDescent="0.4">
      <c r="A19" s="43" t="s">
        <v>21</v>
      </c>
      <c r="B19" s="44"/>
      <c r="C19" s="44"/>
      <c r="D19" s="44"/>
      <c r="E19" s="44"/>
      <c r="F19" s="44"/>
      <c r="G19" s="45"/>
      <c r="H19" s="12">
        <f ca="1">IF(H18&gt;200000,200000,H18)</f>
        <v>0</v>
      </c>
    </row>
    <row r="20" spans="1:8" ht="28.35" customHeight="1" x14ac:dyDescent="0.4">
      <c r="A20" s="26" t="s">
        <v>18</v>
      </c>
      <c r="B20" s="27"/>
      <c r="C20" s="27"/>
      <c r="D20" s="27"/>
      <c r="E20" s="27"/>
      <c r="F20" s="27"/>
      <c r="G20" s="28"/>
      <c r="H20" s="12">
        <f ca="1">H15+H17+H19</f>
        <v>830000</v>
      </c>
    </row>
    <row r="21" spans="1:8" ht="28.35" customHeight="1" x14ac:dyDescent="0.4">
      <c r="A21" s="26" t="s">
        <v>19</v>
      </c>
      <c r="B21" s="27"/>
      <c r="C21" s="27"/>
      <c r="D21" s="27"/>
      <c r="E21" s="27"/>
      <c r="F21" s="27"/>
      <c r="G21" s="28"/>
      <c r="H21" s="12">
        <f ca="1">H20/2</f>
        <v>415000</v>
      </c>
    </row>
    <row r="22" spans="1:8" ht="38.25" customHeight="1" x14ac:dyDescent="0.4">
      <c r="A22" s="43" t="s">
        <v>20</v>
      </c>
      <c r="B22" s="27"/>
      <c r="C22" s="27"/>
      <c r="D22" s="27"/>
      <c r="E22" s="27"/>
      <c r="F22" s="27"/>
      <c r="G22" s="28"/>
      <c r="H22" s="12">
        <f ca="1">IF(H21&gt;1000000,1000000,ROUNDDOWN(H21,-3))</f>
        <v>415000</v>
      </c>
    </row>
    <row r="23" spans="1:8" x14ac:dyDescent="0.4">
      <c r="A23" s="15"/>
      <c r="B23" s="17"/>
      <c r="C23" s="17"/>
      <c r="D23" s="17"/>
      <c r="E23" s="17"/>
      <c r="F23" s="17"/>
      <c r="G23" s="17"/>
      <c r="H23" s="16"/>
    </row>
    <row r="24" spans="1:8" ht="19.5" thickBot="1" x14ac:dyDescent="0.45">
      <c r="A24" s="18" t="s">
        <v>6</v>
      </c>
    </row>
    <row r="25" spans="1:8" x14ac:dyDescent="0.4">
      <c r="A25" s="34" t="s">
        <v>26</v>
      </c>
      <c r="B25" s="35"/>
      <c r="C25" s="35"/>
      <c r="D25" s="35"/>
      <c r="E25" s="35"/>
      <c r="F25" s="35"/>
      <c r="G25" s="35"/>
      <c r="H25" s="36"/>
    </row>
    <row r="26" spans="1:8" ht="36.75" customHeight="1" x14ac:dyDescent="0.4">
      <c r="A26" s="37" t="s">
        <v>15</v>
      </c>
      <c r="B26" s="38"/>
      <c r="C26" s="38"/>
      <c r="D26" s="38"/>
      <c r="E26" s="38"/>
      <c r="F26" s="38"/>
      <c r="G26" s="38"/>
      <c r="H26" s="39"/>
    </row>
    <row r="27" spans="1:8" ht="19.5" thickBot="1" x14ac:dyDescent="0.45">
      <c r="A27" s="40"/>
      <c r="B27" s="41"/>
      <c r="C27" s="41"/>
      <c r="D27" s="41"/>
      <c r="E27" s="41"/>
      <c r="F27" s="41"/>
      <c r="G27" s="41"/>
      <c r="H27" s="42"/>
    </row>
    <row r="29" spans="1:8" ht="37.5" customHeight="1" x14ac:dyDescent="0.4"/>
    <row r="33" ht="42.75" customHeight="1" x14ac:dyDescent="0.4"/>
    <row r="34" ht="8.25" customHeight="1" x14ac:dyDescent="0.4"/>
    <row r="35" ht="25.5" customHeight="1" x14ac:dyDescent="0.4"/>
    <row r="36" ht="25.5" customHeight="1" x14ac:dyDescent="0.4"/>
    <row r="37" ht="21" customHeight="1" x14ac:dyDescent="0.4"/>
    <row r="41" ht="19.5" customHeight="1" x14ac:dyDescent="0.4"/>
  </sheetData>
  <mergeCells count="33">
    <mergeCell ref="A25:H25"/>
    <mergeCell ref="A26:H27"/>
    <mergeCell ref="A17:G17"/>
    <mergeCell ref="A18:G18"/>
    <mergeCell ref="A19:G19"/>
    <mergeCell ref="A20:G20"/>
    <mergeCell ref="A21:G21"/>
    <mergeCell ref="A22:G22"/>
    <mergeCell ref="A16:G16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15:G15"/>
    <mergeCell ref="B7:C7"/>
    <mergeCell ref="D7:E7"/>
    <mergeCell ref="B8:C8"/>
    <mergeCell ref="D8:E8"/>
    <mergeCell ref="B9:C9"/>
    <mergeCell ref="D9:E9"/>
    <mergeCell ref="B6:C6"/>
    <mergeCell ref="D6:E6"/>
    <mergeCell ref="A2:H2"/>
    <mergeCell ref="B4:C4"/>
    <mergeCell ref="D4:E4"/>
    <mergeCell ref="B5:C5"/>
    <mergeCell ref="D5:E5"/>
  </mergeCells>
  <phoneticPr fontId="1"/>
  <dataValidations count="1">
    <dataValidation type="list" allowBlank="1" showInputMessage="1" showErrorMessage="1" sqref="B5:C14">
      <formula1>"デジタル化に係る機器費用,ソフトウェアの導入費用,クラウド費用,リース料,外注費・委託費,専門家経費,汎用品,特定のハード機器"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zoomScale="85" zoomScaleNormal="100" zoomScalePageLayoutView="85" workbookViewId="0"/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31</v>
      </c>
    </row>
    <row r="2" spans="1:8" ht="25.5" x14ac:dyDescent="0.4">
      <c r="A2" s="21" t="s">
        <v>0</v>
      </c>
      <c r="B2" s="21"/>
      <c r="C2" s="21"/>
      <c r="D2" s="21"/>
      <c r="E2" s="21"/>
      <c r="F2" s="21"/>
      <c r="G2" s="21"/>
      <c r="H2" s="21"/>
    </row>
    <row r="3" spans="1:8" x14ac:dyDescent="0.4">
      <c r="A3" s="3" t="s">
        <v>25</v>
      </c>
    </row>
    <row r="4" spans="1:8" ht="19.5" thickBot="1" x14ac:dyDescent="0.45">
      <c r="A4" s="4"/>
      <c r="B4" s="22" t="s">
        <v>1</v>
      </c>
      <c r="C4" s="23"/>
      <c r="D4" s="22" t="s">
        <v>2</v>
      </c>
      <c r="E4" s="23"/>
      <c r="F4" s="5" t="s">
        <v>3</v>
      </c>
      <c r="G4" s="5" t="s">
        <v>4</v>
      </c>
      <c r="H4" s="5" t="s">
        <v>5</v>
      </c>
    </row>
    <row r="5" spans="1:8" ht="19.5" thickTop="1" x14ac:dyDescent="0.4">
      <c r="A5" s="2">
        <v>1</v>
      </c>
      <c r="B5" s="24"/>
      <c r="C5" s="25"/>
      <c r="D5" s="24"/>
      <c r="E5" s="25"/>
      <c r="F5" s="13"/>
      <c r="G5" s="6"/>
      <c r="H5" s="8"/>
    </row>
    <row r="6" spans="1:8" x14ac:dyDescent="0.4">
      <c r="A6" s="1">
        <v>2</v>
      </c>
      <c r="B6" s="19"/>
      <c r="C6" s="20"/>
      <c r="D6" s="19"/>
      <c r="E6" s="20"/>
      <c r="F6" s="14"/>
      <c r="G6" s="7"/>
      <c r="H6" s="9"/>
    </row>
    <row r="7" spans="1:8" x14ac:dyDescent="0.4">
      <c r="A7" s="1">
        <v>3</v>
      </c>
      <c r="B7" s="19"/>
      <c r="C7" s="20"/>
      <c r="D7" s="19"/>
      <c r="E7" s="20"/>
      <c r="F7" s="14"/>
      <c r="G7" s="7"/>
      <c r="H7" s="9"/>
    </row>
    <row r="8" spans="1:8" x14ac:dyDescent="0.4">
      <c r="A8" s="1">
        <v>4</v>
      </c>
      <c r="B8" s="19"/>
      <c r="C8" s="20"/>
      <c r="D8" s="19"/>
      <c r="E8" s="20"/>
      <c r="F8" s="14"/>
      <c r="G8" s="7"/>
      <c r="H8" s="9"/>
    </row>
    <row r="9" spans="1:8" x14ac:dyDescent="0.4">
      <c r="A9" s="1">
        <v>5</v>
      </c>
      <c r="B9" s="19"/>
      <c r="C9" s="20"/>
      <c r="D9" s="19"/>
      <c r="E9" s="20"/>
      <c r="F9" s="14"/>
      <c r="G9" s="7"/>
      <c r="H9" s="9"/>
    </row>
    <row r="10" spans="1:8" x14ac:dyDescent="0.4">
      <c r="A10" s="2">
        <v>6</v>
      </c>
      <c r="B10" s="19"/>
      <c r="C10" s="20"/>
      <c r="D10" s="19"/>
      <c r="E10" s="20"/>
      <c r="F10" s="13"/>
      <c r="G10" s="6"/>
      <c r="H10" s="8"/>
    </row>
    <row r="11" spans="1:8" x14ac:dyDescent="0.4">
      <c r="A11" s="1">
        <v>7</v>
      </c>
      <c r="B11" s="19"/>
      <c r="C11" s="20"/>
      <c r="D11" s="19"/>
      <c r="E11" s="20"/>
      <c r="F11" s="14"/>
      <c r="G11" s="7"/>
      <c r="H11" s="9"/>
    </row>
    <row r="12" spans="1:8" x14ac:dyDescent="0.4">
      <c r="A12" s="1">
        <v>8</v>
      </c>
      <c r="B12" s="19"/>
      <c r="C12" s="20"/>
      <c r="D12" s="19"/>
      <c r="E12" s="20"/>
      <c r="F12" s="14"/>
      <c r="G12" s="7"/>
      <c r="H12" s="9"/>
    </row>
    <row r="13" spans="1:8" x14ac:dyDescent="0.4">
      <c r="A13" s="1">
        <v>9</v>
      </c>
      <c r="B13" s="19"/>
      <c r="C13" s="20"/>
      <c r="D13" s="19"/>
      <c r="E13" s="20"/>
      <c r="F13" s="14"/>
      <c r="G13" s="7"/>
      <c r="H13" s="9"/>
    </row>
    <row r="14" spans="1:8" ht="19.5" thickBot="1" x14ac:dyDescent="0.45">
      <c r="A14" s="1">
        <v>10</v>
      </c>
      <c r="B14" s="29"/>
      <c r="C14" s="30"/>
      <c r="D14" s="29"/>
      <c r="E14" s="30"/>
      <c r="F14" s="14"/>
      <c r="G14" s="7"/>
      <c r="H14" s="10"/>
    </row>
    <row r="15" spans="1:8" ht="28.35" customHeight="1" thickTop="1" x14ac:dyDescent="0.4">
      <c r="A15" s="31" t="s">
        <v>22</v>
      </c>
      <c r="B15" s="32"/>
      <c r="C15" s="32"/>
      <c r="D15" s="32"/>
      <c r="E15" s="32"/>
      <c r="F15" s="32"/>
      <c r="G15" s="33"/>
      <c r="H15" s="11">
        <f ca="1">SUM(H5:H14)-H16-H18</f>
        <v>0</v>
      </c>
    </row>
    <row r="16" spans="1:8" ht="28.35" customHeight="1" x14ac:dyDescent="0.4">
      <c r="A16" s="26" t="s">
        <v>23</v>
      </c>
      <c r="B16" s="27"/>
      <c r="C16" s="27"/>
      <c r="D16" s="27"/>
      <c r="E16" s="27"/>
      <c r="F16" s="27"/>
      <c r="G16" s="28"/>
      <c r="H16" s="12">
        <f ca="1">SUMIF(B5:C14,"汎用品",H5:H14)</f>
        <v>0</v>
      </c>
    </row>
    <row r="17" spans="1:8" ht="28.35" customHeight="1" x14ac:dyDescent="0.4">
      <c r="A17" s="43" t="s">
        <v>24</v>
      </c>
      <c r="B17" s="44"/>
      <c r="C17" s="44"/>
      <c r="D17" s="44"/>
      <c r="E17" s="44"/>
      <c r="F17" s="44"/>
      <c r="G17" s="45"/>
      <c r="H17" s="12">
        <f ca="1">IF(H16&gt;200000,200000,H16)</f>
        <v>0</v>
      </c>
    </row>
    <row r="18" spans="1:8" ht="28.35" customHeight="1" x14ac:dyDescent="0.4">
      <c r="A18" s="26" t="s">
        <v>17</v>
      </c>
      <c r="B18" s="27"/>
      <c r="C18" s="27"/>
      <c r="D18" s="27"/>
      <c r="E18" s="27"/>
      <c r="F18" s="27"/>
      <c r="G18" s="28"/>
      <c r="H18" s="12">
        <f ca="1">SUMIF(B5:C14,"特定のハード機器",H5:H14)</f>
        <v>0</v>
      </c>
    </row>
    <row r="19" spans="1:8" ht="38.25" customHeight="1" x14ac:dyDescent="0.4">
      <c r="A19" s="43" t="s">
        <v>21</v>
      </c>
      <c r="B19" s="44"/>
      <c r="C19" s="44"/>
      <c r="D19" s="44"/>
      <c r="E19" s="44"/>
      <c r="F19" s="44"/>
      <c r="G19" s="45"/>
      <c r="H19" s="12">
        <f ca="1">IF(H18&gt;200000,200000,H18)</f>
        <v>0</v>
      </c>
    </row>
    <row r="20" spans="1:8" ht="28.35" customHeight="1" x14ac:dyDescent="0.4">
      <c r="A20" s="26" t="s">
        <v>18</v>
      </c>
      <c r="B20" s="27"/>
      <c r="C20" s="27"/>
      <c r="D20" s="27"/>
      <c r="E20" s="27"/>
      <c r="F20" s="27"/>
      <c r="G20" s="28"/>
      <c r="H20" s="12">
        <f ca="1">H15+H17+H19</f>
        <v>0</v>
      </c>
    </row>
    <row r="21" spans="1:8" ht="28.35" customHeight="1" x14ac:dyDescent="0.4">
      <c r="A21" s="26" t="s">
        <v>19</v>
      </c>
      <c r="B21" s="27"/>
      <c r="C21" s="27"/>
      <c r="D21" s="27"/>
      <c r="E21" s="27"/>
      <c r="F21" s="27"/>
      <c r="G21" s="28"/>
      <c r="H21" s="12">
        <f ca="1">H20/2</f>
        <v>0</v>
      </c>
    </row>
    <row r="22" spans="1:8" ht="38.25" customHeight="1" x14ac:dyDescent="0.4">
      <c r="A22" s="43" t="s">
        <v>20</v>
      </c>
      <c r="B22" s="27"/>
      <c r="C22" s="27"/>
      <c r="D22" s="27"/>
      <c r="E22" s="27"/>
      <c r="F22" s="27"/>
      <c r="G22" s="28"/>
      <c r="H22" s="12">
        <f ca="1">IF(H21&gt;1000000,1000000,ROUNDDOWN(H21,-3))</f>
        <v>0</v>
      </c>
    </row>
    <row r="23" spans="1:8" x14ac:dyDescent="0.4">
      <c r="A23" s="15"/>
      <c r="B23" s="17"/>
      <c r="C23" s="17"/>
      <c r="D23" s="17"/>
      <c r="E23" s="17"/>
      <c r="F23" s="17"/>
      <c r="G23" s="17"/>
      <c r="H23" s="16"/>
    </row>
    <row r="24" spans="1:8" ht="19.5" thickBot="1" x14ac:dyDescent="0.45">
      <c r="A24" s="18" t="s">
        <v>6</v>
      </c>
    </row>
    <row r="25" spans="1:8" x14ac:dyDescent="0.4">
      <c r="A25" s="52" t="str">
        <f ca="1">IF(H22&lt;300000,"補助金申請額30万円以上が申請対象です。","")</f>
        <v>補助金申請額30万円以上が申請対象です。</v>
      </c>
      <c r="B25" s="53"/>
      <c r="C25" s="53"/>
      <c r="D25" s="53"/>
      <c r="E25" s="53"/>
      <c r="F25" s="53"/>
      <c r="G25" s="53"/>
      <c r="H25" s="54"/>
    </row>
    <row r="26" spans="1:8" ht="36.75" customHeight="1" x14ac:dyDescent="0.4">
      <c r="A26" s="46" t="str">
        <f ca="1">IF(H15=0,"汎用品のみで申請することはできません。汎用品以外の対象経費と併せて導入が必要な場合に限り対象です。","")</f>
        <v>汎用品のみで申請することはできません。汎用品以外の対象経費と併せて導入が必要な場合に限り対象です。</v>
      </c>
      <c r="B26" s="47"/>
      <c r="C26" s="47"/>
      <c r="D26" s="47"/>
      <c r="E26" s="47"/>
      <c r="F26" s="47"/>
      <c r="G26" s="47"/>
      <c r="H26" s="48"/>
    </row>
    <row r="27" spans="1:8" ht="19.5" thickBot="1" x14ac:dyDescent="0.45">
      <c r="A27" s="49"/>
      <c r="B27" s="50"/>
      <c r="C27" s="50"/>
      <c r="D27" s="50"/>
      <c r="E27" s="50"/>
      <c r="F27" s="50"/>
      <c r="G27" s="50"/>
      <c r="H27" s="51"/>
    </row>
    <row r="29" spans="1:8" ht="37.5" customHeight="1" x14ac:dyDescent="0.4"/>
    <row r="33" ht="42.75" customHeight="1" x14ac:dyDescent="0.4"/>
    <row r="34" ht="8.25" customHeight="1" x14ac:dyDescent="0.4"/>
    <row r="35" ht="25.5" customHeight="1" x14ac:dyDescent="0.4"/>
    <row r="36" ht="25.5" customHeight="1" x14ac:dyDescent="0.4"/>
    <row r="37" ht="21" customHeight="1" x14ac:dyDescent="0.4"/>
    <row r="41" ht="19.5" customHeight="1" x14ac:dyDescent="0.4"/>
  </sheetData>
  <mergeCells count="33">
    <mergeCell ref="A20:G20"/>
    <mergeCell ref="A21:G21"/>
    <mergeCell ref="A19:G19"/>
    <mergeCell ref="A22:G22"/>
    <mergeCell ref="A2:H2"/>
    <mergeCell ref="A15:G15"/>
    <mergeCell ref="A16:G16"/>
    <mergeCell ref="A17:G17"/>
    <mergeCell ref="B10:C10"/>
    <mergeCell ref="D10:E10"/>
    <mergeCell ref="B4:C4"/>
    <mergeCell ref="B5:C5"/>
    <mergeCell ref="B6:C6"/>
    <mergeCell ref="D4:E4"/>
    <mergeCell ref="D5:E5"/>
    <mergeCell ref="D6:E6"/>
    <mergeCell ref="B11:C11"/>
    <mergeCell ref="A26:H27"/>
    <mergeCell ref="A18:G18"/>
    <mergeCell ref="B7:C7"/>
    <mergeCell ref="D7:E7"/>
    <mergeCell ref="B8:C8"/>
    <mergeCell ref="D8:E8"/>
    <mergeCell ref="B9:C9"/>
    <mergeCell ref="D9:E9"/>
    <mergeCell ref="D11:E11"/>
    <mergeCell ref="B12:C12"/>
    <mergeCell ref="B13:C13"/>
    <mergeCell ref="D12:E12"/>
    <mergeCell ref="D13:E13"/>
    <mergeCell ref="D14:E14"/>
    <mergeCell ref="B14:C14"/>
    <mergeCell ref="A25:H25"/>
  </mergeCells>
  <phoneticPr fontId="1"/>
  <dataValidations count="1">
    <dataValidation type="list" allowBlank="1" showInputMessage="1" showErrorMessage="1" sqref="B5:C14">
      <formula1>"デジタル化に係る機器費用,ソフトウェアの導入費用,クラウド費用,外注費・委託費,専門家経費,汎用品,特定のハード機器"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記載方法</vt:lpstr>
      <vt:lpstr>収支予算計画書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2023-04-06T04:59:35Z</dcterms:created>
  <dcterms:modified xsi:type="dcterms:W3CDTF">2024-03-14T00:24:46Z</dcterms:modified>
</cp:coreProperties>
</file>