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20" windowWidth="29040" windowHeight="1572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<sst xmlns="http://schemas.openxmlformats.org/spreadsheetml/2006/main" count="3276" uniqueCount="460">
  <si>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</si>
  <si>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</si>
  <si>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</si>
  <si>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</si>
  <si>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</si>
  <si>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</si>
  <si>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</si>
  <si>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</si>
  <si>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</si>
  <si>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</si>
  <si>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</si>
  <si>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</si>
  <si>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</si>
  <si>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</si>
  <si>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</si>
  <si>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</si>
  <si>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</si>
  <si>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</si>
  <si>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</si>
  <si>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</si>
  <si>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</si>
  <si>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</si>
  <si>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</si>
  <si>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</si>
  <si>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</si>
  <si>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</si>
  <si>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</si>
  <si>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</si>
  <si>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</si>
  <si>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</si>
  <si>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</si>
  <si>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</si>
  <si>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</si>
  <si>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</si>
  <si>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</si>
  <si>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</si>
  <si>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</si>
  <si>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</si>
  <si>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</si>
  <si>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</si>
  <si>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</si>
  <si>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</si>
  <si>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</si>
  <si>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</si>
  <si>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</si>
  <si>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</si>
  <si>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</si>
  <si>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</si>
  <si>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</si>
  <si>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</si>
  <si>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</si>
  <si>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</si>
  <si>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</si>
  <si>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</si>
  <si>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</si>
  <si>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</si>
  <si>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</si>
  <si>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</si>
  <si>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</si>
  <si>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</si>
  <si>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</si>
  <si>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</si>
  <si>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</si>
  <si>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</si>
  <si>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</si>
  <si>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</si>
  <si>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</si>
  <si>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</si>
  <si>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</si>
  <si>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</si>
  <si>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</si>
  <si>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</si>
  <si>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</si>
  <si>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</si>
  <si>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</si>
  <si>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</si>
  <si>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</si>
  <si>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</si>
  <si>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</si>
  <si>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</si>
  <si>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</si>
  <si>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</si>
  <si>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</si>
  <si>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</si>
  <si>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</si>
  <si>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</si>
  <si>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</si>
  <si>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</si>
  <si>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</si>
  <si>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</si>
  <si>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</si>
  <si>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</si>
  <si>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</si>
  <si>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</si>
  <si>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</si>
  <si>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</si>
  <si>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</si>
  <si>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</si>
  <si>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</si>
  <si>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</si>
  <si>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</si>
  <si>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</si>
  <si>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</si>
  <si>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</si>
  <si>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</si>
  <si>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</si>
  <si>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</si>
  <si>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</si>
  <si>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</si>
  <si>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</si>
  <si>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</si>
  <si>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</si>
  <si>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</si>
  <si>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</si>
  <si>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</si>
  <si>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</si>
  <si>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</si>
  <si>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</si>
  <si>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</si>
  <si>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</si>
  <si>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</si>
  <si>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</si>
  <si>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</si>
  <si>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</si>
  <si>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</si>
  <si>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</si>
  <si>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</si>
  <si>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</si>
  <si>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</si>
  <si>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</si>
  <si>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</si>
  <si>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</si>
  <si>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</si>
  <si>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</si>
  <si>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</si>
  <si>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</si>
  <si>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</si>
  <si>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</si>
  <si>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</si>
  <si>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</si>
  <si>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</si>
  <si>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</si>
  <si>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</si>
  <si>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</si>
  <si>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</si>
  <si>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</si>
  <si>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</si>
  <si>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</si>
  <si>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</si>
  <si>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</si>
  <si>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</si>
  <si>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</si>
  <si>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</si>
  <si>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</si>
  <si>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</si>
  <si>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</si>
  <si>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</si>
  <si>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</si>
  <si>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</si>
  <si>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</si>
  <si>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</si>
  <si>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</si>
  <si>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</si>
  <si>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</si>
  <si>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</si>
  <si>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</si>
  <si>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</si>
  <si>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</si>
  <si>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</si>
  <si>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</si>
  <si>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</si>
  <si>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</si>
  <si>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</si>
  <si>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</si>
  <si>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</si>
  <si>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</si>
  <si>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</si>
  <si>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</si>
  <si>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</si>
  <si>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</si>
  <si>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</si>
  <si>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</si>
  <si>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</si>
  <si>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</si>
  <si>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</si>
  <si>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</si>
  <si>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</si>
  <si>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</si>
  <si>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</si>
  <si>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</si>
  <si>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</si>
  <si>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</si>
  <si>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</si>
  <si>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</si>
  <si>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</si>
  <si>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</si>
  <si>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</si>
  <si>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</si>
  <si>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</si>
  <si>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</si>
  <si>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</si>
  <si>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</si>
  <si>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</si>
  <si>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</si>
  <si>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</si>
  <si>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</si>
  <si>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</si>
  <si>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</si>
  <si>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</si>
  <si>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</si>
  <si>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</si>
  <si>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</si>
  <si>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</si>
  <si>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</si>
  <si>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</si>
  <si>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</si>
  <si>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</si>
  <si>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</si>
  <si>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</si>
  <si>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</si>
  <si>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</si>
  <si>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</si>
  <si>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</si>
  <si>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</si>
  <si>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</si>
  <si>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</si>
  <si>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</si>
  <si>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</si>
  <si>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</si>
  <si>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</si>
  <si>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</si>
  <si>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</si>
  <si>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</si>
  <si>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</si>
  <si>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</si>
  <si>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</si>
  <si>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</si>
  <si>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</si>
  <si>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</si>
  <si>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</si>
  <si>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</si>
  <si>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</si>
  <si>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</si>
  <si>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</si>
  <si>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</si>
  <si>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</si>
  <si>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</si>
  <si>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</si>
  <si>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</si>
  <si>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</si>
  <si>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</si>
  <si>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</si>
  <si>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</si>
  <si>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</si>
  <si>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</si>
  <si>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</si>
  <si>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</si>
  <si>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</si>
  <si>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</si>
  <si>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</si>
  <si>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</si>
  <si>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</si>
  <si>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</si>
  <si>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</si>
  <si>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</si>
  <si>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</si>
  <si>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</si>
  <si>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</si>
  <si>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</si>
  <si>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</si>
  <si>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</si>
  <si>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</si>
  <si>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</si>
  <si>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</si>
  <si>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</si>
  <si>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</si>
  <si>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</si>
  <si>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</si>
  <si>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</si>
  <si>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</si>
  <si>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</si>
  <si>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</si>
  <si>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</si>
  <si>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</si>
  <si>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</si>
  <si>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</si>
  <si>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</si>
  <si>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</si>
  <si>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</si>
  <si>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</si>
  <si>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</si>
  <si>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</si>
  <si>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</si>
  <si>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</si>
  <si>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</si>
  <si>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</si>
  <si>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</si>
  <si>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</si>
  <si>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</si>
  <si>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</si>
  <si>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</si>
  <si>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</si>
  <si>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</si>
  <si>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</si>
  <si>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</si>
  <si>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</si>
  <si>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</si>
  <si>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</si>
  <si>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</si>
  <si>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</si>
  <si>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</si>
  <si>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</si>
  <si>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</si>
  <si>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</si>
  <si>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</si>
  <si>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</si>
  <si>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</si>
  <si>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</si>
  <si>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</si>
  <si>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</si>
  <si>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</si>
  <si>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</si>
  <si>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</si>
  <si>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</si>
  <si>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</si>
  <si>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</si>
  <si>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</si>
  <si>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</si>
  <si>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</si>
  <si>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</si>
  <si>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</si>
  <si>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</si>
  <si>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</si>
  <si>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</si>
  <si>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</si>
  <si>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</si>
  <si>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</si>
  <si>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</si>
  <si>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</si>
  <si>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</si>
  <si>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</si>
  <si>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</si>
  <si>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</si>
  <si>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</si>
  <si>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</si>
  <si>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</si>
  <si>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</si>
  <si>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</si>
  <si>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</si>
  <si>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</si>
  <si>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</si>
  <si>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</si>
  <si>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</si>
  <si>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</si>
  <si>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</si>
  <si>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</si>
  <si>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</si>
  <si>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</si>
  <si>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</si>
  <si>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</si>
  <si>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</si>
  <si>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</si>
  <si>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</si>
  <si>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</si>
  <si>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</si>
  <si>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</si>
  <si>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</si>
  <si>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</si>
  <si>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</si>
  <si>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</si>
  <si>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</si>
  <si>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</si>
  <si>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</si>
  <si>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</si>
  <si>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</si>
  <si>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</si>
  <si>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</si>
  <si>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</si>
  <si>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</si>
  <si>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</si>
  <si>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</si>
  <si>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</si>
  <si>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</si>
  <si>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</si>
  <si>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</si>
  <si>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</si>
  <si>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</si>
  <si>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</si>
  <si>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</si>
  <si>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</si>
  <si>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</si>
  <si>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</si>
  <si>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</si>
  <si>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</si>
  <si>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</si>
  <si>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</si>
  <si>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</si>
  <si>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</si>
  <si>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</si>
  <si>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</si>
  <si>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</si>
  <si>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</si>
  <si>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</si>
  <si>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</si>
  <si>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</si>
  <si>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</si>
  <si>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</si>
  <si>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</si>
  <si>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</si>
  <si>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</si>
  <si>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</si>
  <si>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</si>
  <si>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</si>
  <si>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</si>
  <si>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</si>
  <si>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</si>
  <si>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</si>
  <si>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</si>
  <si>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</si>
  <si>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</si>
  <si>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</si>
  <si>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</si>
  <si>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</si>
  <si>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</si>
  <si>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</si>
  <si>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</si>
  <si>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</si>
  <si>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</si>
  <si>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</si>
  <si>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</si>
  <si>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</si>
  <si>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</si>
  <si>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</si>
  <si>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</si>
  <si>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</si>
  <si>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</si>
  <si>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</si>
  <si>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</si>
  <si>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</si>
  <si>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</si>
  <si>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</si>
  <si>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</si>
  <si>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</si>
  <si>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</si>
  <si>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</si>
  <si>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</si>
  <si>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</si>
  <si>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</si>
  <si>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</si>
  <si>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</si>
  <si>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</si>
  <si>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</si>
  <si>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6年   5月   24日</t>
    <phoneticPr fontId="3"/>
  </si>
  <si>
    <t>東京都中央区東日本橋2-16-7</t>
    <rPh sb="0" eb="3">
      <t>トウキョウト</t>
    </rPh>
    <rPh sb="3" eb="6">
      <t>チュウオウク</t>
    </rPh>
    <rPh sb="6" eb="10">
      <t>ヒガシニホンバシ</t>
    </rPh>
    <phoneticPr fontId="3"/>
  </si>
  <si>
    <t>株式会社シマ 東京支店
取締役支店長 河村好朗</t>
    <rPh sb="0" eb="4">
      <t>カブシキガイシャ</t>
    </rPh>
    <rPh sb="7" eb="11">
      <t>トウキョウシテン</t>
    </rPh>
    <rPh sb="12" eb="15">
      <t>トリシ</t>
    </rPh>
    <rPh sb="15" eb="18">
      <t>シテンチョウ</t>
    </rPh>
    <rPh sb="19" eb="21">
      <t>カワムラ</t>
    </rPh>
    <rPh sb="21" eb="23">
      <t>ヨシロウ</t>
    </rPh>
    <phoneticPr fontId="3"/>
  </si>
  <si>
    <t>03-5822-5700</t>
    <phoneticPr fontId="3"/>
  </si>
  <si>
    <t>株式会社シマ　東京支店</t>
    <rPh sb="0" eb="4">
      <t>カブ</t>
    </rPh>
    <rPh sb="7" eb="11">
      <t>トウk</t>
    </rPh>
    <phoneticPr fontId="3"/>
  </si>
  <si>
    <t>東京都中央区東日本橋2-16-7</t>
    <rPh sb="0" eb="3">
      <t>トウキョウト</t>
    </rPh>
    <rPh sb="3" eb="10">
      <t>チュウオ</t>
    </rPh>
    <phoneticPr fontId="3"/>
  </si>
  <si>
    <t>06 総合建設業</t>
    <rPh sb="3" eb="5">
      <t>ソウゴウ</t>
    </rPh>
    <rPh sb="5" eb="8">
      <t>ケンセツギョウ</t>
    </rPh>
    <phoneticPr fontId="3"/>
  </si>
  <si>
    <t>80人</t>
    <rPh sb="2" eb="3">
      <t>ヒト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</si>
</sst>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55" zoomScaleNormal="100" zoomScaleSheetLayoutView="100" workbookViewId="0">
      <selection activeCell="H63" sqref="H63"/>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452</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454</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2985</v>
      </c>
      <c r="N48" s="489"/>
      <c r="O48" s="490"/>
    </row>
    <row r="49" spans="3:21" ht="18" customHeight="1" x14ac:dyDescent="0.15">
      <c r="C49" s="467" t="s">
        <v>11</v>
      </c>
      <c r="D49" s="468"/>
      <c r="E49" s="469"/>
      <c r="F49" s="522" t="s">
        <v>457</v>
      </c>
      <c r="G49" s="523"/>
      <c r="H49" s="523"/>
      <c r="I49" s="523"/>
      <c r="J49" s="523"/>
      <c r="K49" s="523"/>
      <c r="L49" s="126" t="s">
        <v>172</v>
      </c>
      <c r="M49" s="394"/>
      <c r="N49" s="491" t="s">
        <v>455</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458</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2000</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t="s">
        <v>459</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683.8</v>
      </c>
      <c r="I63" s="241" t="s">
        <v>4</v>
      </c>
      <c r="J63" s="447" t="s">
        <v>324</v>
      </c>
      <c r="K63" s="448"/>
      <c r="L63" s="449"/>
      <c r="M63" s="442">
        <f>+別紙!AA14</f>
        <v>683.8</v>
      </c>
      <c r="N63" s="443"/>
      <c r="O63" s="399" t="s">
        <v>4</v>
      </c>
      <c r="P63" s="162"/>
      <c r="Q63" s="127"/>
      <c r="R63" s="127"/>
      <c r="S63" s="127"/>
      <c r="T63" s="127"/>
      <c r="U63" s="127"/>
    </row>
    <row r="64" spans="3:21" ht="24.75" customHeight="1" x14ac:dyDescent="0.15">
      <c r="C64" s="464"/>
      <c r="D64" s="444" t="s">
        <v>301</v>
      </c>
      <c r="E64" s="445"/>
      <c r="F64" s="445"/>
      <c r="G64" s="446"/>
      <c r="H64" s="384">
        <f>+別紙!AA10</f>
        <v>0</v>
      </c>
      <c r="I64" s="241" t="s">
        <v>4</v>
      </c>
      <c r="J64" s="447" t="s">
        <v>305</v>
      </c>
      <c r="K64" s="448"/>
      <c r="L64" s="449"/>
      <c r="M64" s="442">
        <f>+別紙!AA15</f>
        <v>0</v>
      </c>
      <c r="N64" s="443"/>
      <c r="O64" s="31" t="s">
        <v>4</v>
      </c>
      <c r="P64" s="432"/>
      <c r="Q64" s="433"/>
      <c r="R64" s="433"/>
      <c r="S64" s="433"/>
    </row>
    <row r="65" spans="1:22" ht="24.75" customHeight="1" x14ac:dyDescent="0.15">
      <c r="C65" s="464"/>
      <c r="D65" s="444" t="s">
        <v>302</v>
      </c>
      <c r="E65" s="445"/>
      <c r="F65" s="445"/>
      <c r="G65" s="446"/>
      <c r="H65" s="384">
        <f>+別紙!AA11</f>
        <v>0</v>
      </c>
      <c r="I65" s="241" t="s">
        <v>4</v>
      </c>
      <c r="J65" s="444" t="s">
        <v>306</v>
      </c>
      <c r="K65" s="445"/>
      <c r="L65" s="446"/>
      <c r="M65" s="442">
        <f>+別紙!AA16</f>
        <v>683.8</v>
      </c>
      <c r="N65" s="443"/>
      <c r="O65" s="383" t="s">
        <v>4</v>
      </c>
      <c r="P65" s="160"/>
      <c r="Q65" s="161"/>
      <c r="R65" s="161"/>
      <c r="S65" s="161"/>
    </row>
    <row r="66" spans="1:22" ht="24.75" customHeight="1" x14ac:dyDescent="0.15">
      <c r="C66" s="400"/>
      <c r="D66" s="444" t="s">
        <v>303</v>
      </c>
      <c r="E66" s="445"/>
      <c r="F66" s="445"/>
      <c r="G66" s="446"/>
      <c r="H66" s="384">
        <f>+別紙!AA12</f>
        <v>0</v>
      </c>
      <c r="I66" s="241" t="s">
        <v>4</v>
      </c>
      <c r="J66" s="444" t="s">
        <v>387</v>
      </c>
      <c r="K66" s="445"/>
      <c r="L66" s="446"/>
      <c r="M66" s="442">
        <f>+別紙!AA17</f>
        <v>0</v>
      </c>
      <c r="N66" s="443"/>
      <c r="O66" s="383" t="s">
        <v>4</v>
      </c>
      <c r="P66" s="160"/>
      <c r="Q66" s="161"/>
      <c r="R66" s="161"/>
      <c r="S66" s="161"/>
    </row>
    <row r="67" spans="1:22" ht="24.75" customHeight="1" x14ac:dyDescent="0.15">
      <c r="C67" s="401"/>
      <c r="D67" s="444" t="s">
        <v>304</v>
      </c>
      <c r="E67" s="445"/>
      <c r="F67" s="445"/>
      <c r="G67" s="446"/>
      <c r="H67" s="384">
        <f>+別紙!AA13</f>
        <v>0</v>
      </c>
      <c r="I67" s="241" t="s">
        <v>4</v>
      </c>
      <c r="J67" s="444" t="s">
        <v>388</v>
      </c>
      <c r="K67" s="445"/>
      <c r="L67" s="446"/>
      <c r="M67" s="442">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7" zoomScaleNormal="100" workbookViewId="0">
      <selection activeCell="D24" sqref="D24:F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株式会社シマ　東京支店</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3"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株式会社シマ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0.3</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0.3</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0.3</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株式会社シマ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株式会社シマ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株式会社シマ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株式会社シマ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株式会社シマ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3"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株式会社シマ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F9:I9"/>
    <mergeCell ref="G14:I14"/>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AH18:AK18"/>
    <mergeCell ref="U23:X23"/>
    <mergeCell ref="Z20:AB20"/>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株式会社シマ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株式会社シマ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F9:I9"/>
    <mergeCell ref="G14:I14"/>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AH18:AK18"/>
    <mergeCell ref="U23:X23"/>
    <mergeCell ref="Z20:AB20"/>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株式会社シマ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株式会社シマ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株式会社シマ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株式会社シマ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株式会社シマ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zoomScaleNormal="100" workbookViewId="0">
      <selection activeCell="D29" sqref="D29:F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株式会社シマ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680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680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680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株式会社シマ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株式会社シマ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株式会社シマ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株式会社シマ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0.5</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0.5</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0.5</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3"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株式会社シマ　東京支店</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0.3</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3</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680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0.5</v>
      </c>
      <c r="AA9" s="322">
        <f>IF(SUM(G9:Z9)&gt;0,SUM(G9:Z9),IF(AA$19&gt;0,"0",0))</f>
        <v>683.8</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f t="shared" si="0"/>
        <v>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0.3</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3</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680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0.5</v>
      </c>
      <c r="AA14" s="328">
        <f t="shared" si="0"/>
        <v>683.8</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0.3</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3</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680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0.5</v>
      </c>
      <c r="AA16" s="328">
        <f t="shared" si="0"/>
        <v>683.8</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0</v>
      </c>
      <c r="U19" s="332">
        <f t="shared" si="1"/>
        <v>0</v>
      </c>
      <c r="V19" s="332">
        <f t="shared" si="1"/>
        <v>0</v>
      </c>
      <c r="W19" s="332">
        <f t="shared" si="1"/>
        <v>0</v>
      </c>
      <c r="X19" s="332">
        <f t="shared" si="1"/>
        <v>0</v>
      </c>
      <c r="Y19" s="332">
        <f t="shared" si="1"/>
        <v>0</v>
      </c>
      <c r="Z19" s="333">
        <f t="shared" si="1"/>
        <v>0</v>
      </c>
      <c r="AA19" s="334">
        <f t="shared" ref="AA19:AA25" si="2">SUM(G19:Z19)</f>
        <v>0</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0</v>
      </c>
      <c r="U37" s="368">
        <f t="shared" si="8"/>
        <v>0</v>
      </c>
      <c r="V37" s="368">
        <f t="shared" si="8"/>
        <v>0</v>
      </c>
      <c r="W37" s="368">
        <f t="shared" si="8"/>
        <v>0</v>
      </c>
      <c r="X37" s="368">
        <f t="shared" si="8"/>
        <v>0</v>
      </c>
      <c r="Y37" s="368">
        <f t="shared" si="8"/>
        <v>0</v>
      </c>
      <c r="Z37" s="369">
        <f t="shared" si="8"/>
        <v>0</v>
      </c>
      <c r="AA37" s="370">
        <f t="shared" si="4"/>
        <v>0</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0</v>
      </c>
      <c r="W38" s="359">
        <f t="shared" si="9"/>
        <v>0</v>
      </c>
      <c r="X38" s="359">
        <f t="shared" si="9"/>
        <v>0</v>
      </c>
      <c r="Y38" s="359">
        <f t="shared" si="9"/>
        <v>0</v>
      </c>
      <c r="Z38" s="360">
        <f t="shared" si="9"/>
        <v>0</v>
      </c>
      <c r="AA38" s="361">
        <f t="shared" si="4"/>
        <v>0</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0</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0</v>
      </c>
      <c r="W43" s="371">
        <f>+ﾁ.動物のふん尿!$AL$27</f>
        <v>0</v>
      </c>
      <c r="X43" s="371">
        <f>+ﾂ.動物の死体!$AL$27</f>
        <v>0</v>
      </c>
      <c r="Y43" s="371">
        <f>+ﾃ.ばいじん!$AL$27</f>
        <v>0</v>
      </c>
      <c r="Z43" s="372">
        <f>+ﾄ.混合廃棄物その他!$AL$27</f>
        <v>0</v>
      </c>
      <c r="AA43" s="373">
        <f t="shared" si="4"/>
        <v>0</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0</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0.3</v>
      </c>
      <c r="I55" s="414">
        <f t="shared" si="10"/>
        <v>0</v>
      </c>
      <c r="J55" s="414">
        <f t="shared" si="10"/>
        <v>0</v>
      </c>
      <c r="K55" s="414">
        <f t="shared" si="10"/>
        <v>0</v>
      </c>
      <c r="L55" s="414">
        <f t="shared" si="10"/>
        <v>0</v>
      </c>
      <c r="M55" s="414">
        <f t="shared" si="10"/>
        <v>0</v>
      </c>
      <c r="N55" s="414">
        <f t="shared" si="10"/>
        <v>3</v>
      </c>
      <c r="O55" s="414">
        <f t="shared" si="10"/>
        <v>0</v>
      </c>
      <c r="P55" s="414">
        <f t="shared" si="10"/>
        <v>0</v>
      </c>
      <c r="Q55" s="414">
        <f t="shared" si="10"/>
        <v>0</v>
      </c>
      <c r="R55" s="414">
        <f t="shared" si="10"/>
        <v>0</v>
      </c>
      <c r="S55" s="414">
        <f t="shared" si="10"/>
        <v>0</v>
      </c>
      <c r="T55" s="414">
        <f t="shared" si="10"/>
        <v>0</v>
      </c>
      <c r="U55" s="414">
        <f t="shared" si="10"/>
        <v>0</v>
      </c>
      <c r="V55" s="414">
        <f t="shared" si="10"/>
        <v>680</v>
      </c>
      <c r="W55" s="414">
        <f t="shared" si="10"/>
        <v>0</v>
      </c>
      <c r="X55" s="414">
        <f t="shared" si="10"/>
        <v>0</v>
      </c>
      <c r="Y55" s="414">
        <f t="shared" si="10"/>
        <v>0</v>
      </c>
      <c r="Z55" s="414">
        <f t="shared" si="10"/>
        <v>0.5</v>
      </c>
      <c r="AA55" s="415">
        <f>+AA9+AA19+AA20</f>
        <v>683.8</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3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5月   24日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東京都中央区東日本橋2-16-7</v>
      </c>
      <c r="K16" s="705"/>
      <c r="L16" s="706"/>
      <c r="M16" s="706"/>
      <c r="N16" s="706"/>
      <c r="O16" s="707"/>
    </row>
    <row r="17" spans="1:15" ht="26.25" customHeight="1" x14ac:dyDescent="0.15">
      <c r="C17" s="78"/>
      <c r="H17" s="23" t="s">
        <v>7</v>
      </c>
      <c r="I17" s="23"/>
      <c r="J17" s="705" t="str">
        <f>+表紙!J40</f>
        <v>株式会社シマ 東京支店
取締役支店長 河村好朗</v>
      </c>
      <c r="K17" s="705"/>
      <c r="L17" s="706"/>
      <c r="M17" s="706"/>
      <c r="N17" s="706"/>
      <c r="O17" s="707"/>
    </row>
    <row r="18" spans="1:15" x14ac:dyDescent="0.15">
      <c r="C18" s="78"/>
      <c r="J18" s="21" t="s">
        <v>8</v>
      </c>
      <c r="O18" s="79"/>
    </row>
    <row r="19" spans="1:15" x14ac:dyDescent="0.15">
      <c r="C19" s="78"/>
      <c r="J19" s="24" t="s">
        <v>9</v>
      </c>
      <c r="K19" s="24"/>
      <c r="L19" s="718" t="str">
        <f>IF(+表紙!L42="","",+表紙!L42)</f>
        <v>03-5822-5700</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株式会社シマ　東京支店</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2985</v>
      </c>
      <c r="N25" s="743"/>
      <c r="O25" s="744"/>
    </row>
    <row r="26" spans="1:15" ht="18" customHeight="1" x14ac:dyDescent="0.15">
      <c r="C26" s="467" t="s">
        <v>11</v>
      </c>
      <c r="D26" s="468"/>
      <c r="E26" s="469"/>
      <c r="F26" s="729" t="str">
        <f>+表紙!F49</f>
        <v>東京都中央区東日本橋2-16-7</v>
      </c>
      <c r="G26" s="730"/>
      <c r="H26" s="730"/>
      <c r="I26" s="730"/>
      <c r="J26" s="730"/>
      <c r="K26" s="730"/>
      <c r="L26" s="126" t="s">
        <v>172</v>
      </c>
      <c r="M26" s="223"/>
      <c r="N26" s="733" t="str">
        <f>IF(+表紙!N49="","",+表紙!N49)</f>
        <v>03-5822-5700</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06 総合建設業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2000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t="str">
        <f>+表紙!F59</f>
        <v>80人</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683.8</v>
      </c>
      <c r="I40" s="241" t="s">
        <v>4</v>
      </c>
      <c r="J40" s="447" t="s">
        <v>324</v>
      </c>
      <c r="K40" s="448"/>
      <c r="L40" s="449"/>
      <c r="M40" s="746">
        <f>+表紙!M63</f>
        <v>683.8</v>
      </c>
      <c r="N40" s="747">
        <f>+表紙!N63</f>
        <v>0</v>
      </c>
      <c r="O40" s="306" t="s">
        <v>4</v>
      </c>
    </row>
    <row r="41" spans="3:15" ht="24.75" customHeight="1" x14ac:dyDescent="0.15">
      <c r="C41" s="752"/>
      <c r="D41" s="444" t="s">
        <v>301</v>
      </c>
      <c r="E41" s="445"/>
      <c r="F41" s="445"/>
      <c r="G41" s="446"/>
      <c r="H41" s="246">
        <f>+表紙!H64</f>
        <v>0</v>
      </c>
      <c r="I41" s="241" t="s">
        <v>4</v>
      </c>
      <c r="J41" s="447" t="s">
        <v>305</v>
      </c>
      <c r="K41" s="448"/>
      <c r="L41" s="449"/>
      <c r="M41" s="746">
        <f>+表紙!M64</f>
        <v>0</v>
      </c>
      <c r="N41" s="747">
        <f>+表紙!N64</f>
        <v>0</v>
      </c>
      <c r="O41" s="31" t="s">
        <v>4</v>
      </c>
    </row>
    <row r="42" spans="3:15" ht="24.75" customHeight="1" x14ac:dyDescent="0.15">
      <c r="C42" s="752"/>
      <c r="D42" s="444" t="s">
        <v>302</v>
      </c>
      <c r="E42" s="445"/>
      <c r="F42" s="445"/>
      <c r="G42" s="446"/>
      <c r="H42" s="246">
        <f>+表紙!H65</f>
        <v>0</v>
      </c>
      <c r="I42" s="241" t="s">
        <v>4</v>
      </c>
      <c r="J42" s="748" t="s">
        <v>306</v>
      </c>
      <c r="K42" s="749"/>
      <c r="L42" s="750"/>
      <c r="M42" s="746">
        <f>+表紙!M65</f>
        <v>683.8</v>
      </c>
      <c r="N42" s="747">
        <f>+表紙!N65</f>
        <v>0</v>
      </c>
      <c r="O42" s="181" t="s">
        <v>4</v>
      </c>
    </row>
    <row r="43" spans="3:15" ht="24.75" customHeight="1" x14ac:dyDescent="0.15">
      <c r="C43" s="176"/>
      <c r="D43" s="444" t="s">
        <v>303</v>
      </c>
      <c r="E43" s="445"/>
      <c r="F43" s="445"/>
      <c r="G43" s="446"/>
      <c r="H43" s="246">
        <f>+表紙!H66</f>
        <v>0</v>
      </c>
      <c r="I43" s="241" t="s">
        <v>4</v>
      </c>
      <c r="J43" s="748" t="s">
        <v>387</v>
      </c>
      <c r="K43" s="749"/>
      <c r="L43" s="750"/>
      <c r="M43" s="746">
        <f>+表紙!M66</f>
        <v>0</v>
      </c>
      <c r="N43" s="747">
        <f>+表紙!N66</f>
        <v>0</v>
      </c>
      <c r="O43" s="181" t="s">
        <v>4</v>
      </c>
    </row>
    <row r="44" spans="3:15" ht="24.75" customHeight="1" x14ac:dyDescent="0.15">
      <c r="C44" s="240"/>
      <c r="D44" s="444" t="s">
        <v>304</v>
      </c>
      <c r="E44" s="445"/>
      <c r="F44" s="445"/>
      <c r="G44" s="446"/>
      <c r="H44" s="246">
        <f>+表紙!H67</f>
        <v>0</v>
      </c>
      <c r="I44" s="241" t="s">
        <v>4</v>
      </c>
      <c r="J44" s="748" t="s">
        <v>388</v>
      </c>
      <c r="K44" s="749"/>
      <c r="L44" s="750"/>
      <c r="M44" s="746">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2024-05-28T02:38:34Z</dcterms:created>
  <dcterms:modified xsi:type="dcterms:W3CDTF">2024-05-28T02:38:41Z</dcterms:modified>
</cp:coreProperties>
</file>