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AA44" i="94"/>
  <c r="K226" i="95" s="1"/>
  <c r="K202" i="98" s="1"/>
  <c r="H38" i="94"/>
  <c r="H37" i="94" s="1"/>
  <c r="O38" i="94"/>
  <c r="O37" i="94" s="1"/>
  <c r="O19" i="94" s="1"/>
  <c r="AK27" i="82"/>
  <c r="X32" i="94"/>
  <c r="X31" i="94" s="1"/>
  <c r="X26" i="94" s="1"/>
  <c r="X27" i="94" s="1"/>
  <c r="X18" i="82"/>
  <c r="O16" i="83"/>
  <c r="Y50" i="94" s="1"/>
  <c r="X21" i="83"/>
  <c r="AK27" i="83"/>
  <c r="O16" i="94"/>
  <c r="O9" i="94"/>
  <c r="O55" i="94" s="1"/>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<sst xmlns="http://schemas.openxmlformats.org/spreadsheetml/2006/main" count="3180" uniqueCount="463">
  <si>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</si>
  <si>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</si>
  <si>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</si>
  <si>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</si>
  <si>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</si>
  <si>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</si>
  <si>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</si>
  <si>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</si>
  <si>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</si>
  <si>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</si>
  <si>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</si>
  <si>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</si>
  <si>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</si>
  <si>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</si>
  <si>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</si>
  <si>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</si>
  <si>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</si>
  <si>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</si>
  <si>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</si>
  <si>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</si>
  <si>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</si>
  <si>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</si>
  <si>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</si>
  <si>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</si>
  <si>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</si>
  <si>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</si>
  <si>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</si>
  <si>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</si>
  <si>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</si>
  <si>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</si>
  <si>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</si>
  <si>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</si>
  <si>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</si>
  <si>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</si>
  <si>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</si>
  <si>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</si>
  <si>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</si>
  <si>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</si>
  <si>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</si>
  <si>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</si>
  <si>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</si>
  <si>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</si>
  <si>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</si>
  <si>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</si>
  <si>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</si>
  <si>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</si>
  <si>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</si>
  <si>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</si>
  <si>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</si>
  <si>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</si>
  <si>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</si>
  <si>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</si>
  <si>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</si>
  <si>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</si>
  <si>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</si>
  <si>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</si>
  <si>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</si>
  <si>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</si>
  <si>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</si>
  <si>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</si>
  <si>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</si>
  <si>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</si>
  <si>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</si>
  <si>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</si>
  <si>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</si>
  <si>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</si>
  <si>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</si>
  <si>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</si>
  <si>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</si>
  <si>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</si>
  <si>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</si>
  <si>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</si>
  <si>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</si>
  <si>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</si>
  <si>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</si>
  <si>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</si>
  <si>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</si>
  <si>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</si>
  <si>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</si>
  <si>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</si>
  <si>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</si>
  <si>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</si>
  <si>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</si>
  <si>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</si>
  <si>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</si>
  <si>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</si>
  <si>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</si>
  <si>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</si>
  <si>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</si>
  <si>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</si>
  <si>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</si>
  <si>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</si>
  <si>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</si>
  <si>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</si>
  <si>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</si>
  <si>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</si>
  <si>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</si>
  <si>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</si>
  <si>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</si>
  <si>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</si>
  <si>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</si>
  <si>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</si>
  <si>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</si>
  <si>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</si>
  <si>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</si>
  <si>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</si>
  <si>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</si>
  <si>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</si>
  <si>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</si>
  <si>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</si>
  <si>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</si>
  <si>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</si>
  <si>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</si>
  <si>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</si>
  <si>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</si>
  <si>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</si>
  <si>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</si>
  <si>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</si>
  <si>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</si>
  <si>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</si>
  <si>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</si>
  <si>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</si>
  <si>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</si>
  <si>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</si>
  <si>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</si>
  <si>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</si>
  <si>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</si>
  <si>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</si>
  <si>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</si>
  <si>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</si>
  <si>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</si>
  <si>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</si>
  <si>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</si>
  <si>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</si>
  <si>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</si>
  <si>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</si>
  <si>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</si>
  <si>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</si>
  <si>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</si>
  <si>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</si>
  <si>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</si>
  <si>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</si>
  <si>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</si>
  <si>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</si>
  <si>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</si>
  <si>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</si>
  <si>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</si>
  <si>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</si>
  <si>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</si>
  <si>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</si>
  <si>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</si>
  <si>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</si>
  <si>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</si>
  <si>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</si>
  <si>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</si>
  <si>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</si>
  <si>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</si>
  <si>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</si>
  <si>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</si>
  <si>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</si>
  <si>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</si>
  <si>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</si>
  <si>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</si>
  <si>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</si>
  <si>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</si>
  <si>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</si>
  <si>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</si>
  <si>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</si>
  <si>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</si>
  <si>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</si>
  <si>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</si>
  <si>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</si>
  <si>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</si>
  <si>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</si>
  <si>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</si>
  <si>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</si>
  <si>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</si>
  <si>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</si>
  <si>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</si>
  <si>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</si>
  <si>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</si>
  <si>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</si>
  <si>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</si>
  <si>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</si>
  <si>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</si>
  <si>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</si>
  <si>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</si>
  <si>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</si>
  <si>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</si>
  <si>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</si>
  <si>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</si>
  <si>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</si>
  <si>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</si>
  <si>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</si>
  <si>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</si>
  <si>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</si>
  <si>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</si>
  <si>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</si>
  <si>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</si>
  <si>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</si>
  <si>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</si>
  <si>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</si>
  <si>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</si>
  <si>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</si>
  <si>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</si>
  <si>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</si>
  <si>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</si>
  <si>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</si>
  <si>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</si>
  <si>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</si>
  <si>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</si>
  <si>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</si>
  <si>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</si>
  <si>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</si>
  <si>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</si>
  <si>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</si>
  <si>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</si>
  <si>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</si>
  <si>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</si>
  <si>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</si>
  <si>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</si>
  <si>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</si>
  <si>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</si>
  <si>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</si>
  <si>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</si>
  <si>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</si>
  <si>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</si>
  <si>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</si>
  <si>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</si>
  <si>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</si>
  <si>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</si>
  <si>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</si>
  <si>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</si>
  <si>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</si>
  <si>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</si>
  <si>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</si>
  <si>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</si>
  <si>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</si>
  <si>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</si>
  <si>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</si>
  <si>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</si>
  <si>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</si>
  <si>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</si>
  <si>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</si>
  <si>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</si>
  <si>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</si>
  <si>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</si>
  <si>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</si>
  <si>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</si>
  <si>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</si>
  <si>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</si>
  <si>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</si>
  <si>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</si>
  <si>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</si>
  <si>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</si>
  <si>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</si>
  <si>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</si>
  <si>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</si>
  <si>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</si>
  <si>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</si>
  <si>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</si>
  <si>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</si>
  <si>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</si>
  <si>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</si>
  <si>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</si>
  <si>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</si>
  <si>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</si>
  <si>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</si>
  <si>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</si>
  <si>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</si>
  <si>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</si>
  <si>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</si>
  <si>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</si>
  <si>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</si>
  <si>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</si>
  <si>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</si>
  <si>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</si>
  <si>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</si>
  <si>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</si>
  <si>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</si>
  <si>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</si>
  <si>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</si>
  <si>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</si>
  <si>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</si>
  <si>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</si>
  <si>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</si>
  <si>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</si>
  <si>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</si>
  <si>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</si>
  <si>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</si>
  <si>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</si>
  <si>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</si>
  <si>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</si>
  <si>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</si>
  <si>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</si>
  <si>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</si>
  <si>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</si>
  <si>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</si>
  <si>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</si>
  <si>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</si>
  <si>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</si>
  <si>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</si>
  <si>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</si>
  <si>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</si>
  <si>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</si>
  <si>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</si>
  <si>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</si>
  <si>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</si>
  <si>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</si>
  <si>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</si>
  <si>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</si>
  <si>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</si>
  <si>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</si>
  <si>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</si>
  <si>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</si>
  <si>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</si>
  <si>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</si>
  <si>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</si>
  <si>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</si>
  <si>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</si>
  <si>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</si>
  <si>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</si>
  <si>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</si>
  <si>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</si>
  <si>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</si>
  <si>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</si>
  <si>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</si>
  <si>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</si>
  <si>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</si>
  <si>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</si>
  <si>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</si>
  <si>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</si>
  <si>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</si>
  <si>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</si>
  <si>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</si>
  <si>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</si>
  <si>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</si>
  <si>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</si>
  <si>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</si>
  <si>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</si>
  <si>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</si>
  <si>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</si>
  <si>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</si>
  <si>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</si>
  <si>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</si>
  <si>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</si>
  <si>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</si>
  <si>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</si>
  <si>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</si>
  <si>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</si>
  <si>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</si>
  <si>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</si>
  <si>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</si>
  <si>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</si>
  <si>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</si>
  <si>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</si>
  <si>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</si>
  <si>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</si>
  <si>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</si>
  <si>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</si>
  <si>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</si>
  <si>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</si>
  <si>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</si>
  <si>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</si>
  <si>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</si>
  <si>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</si>
  <si>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</si>
  <si>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</si>
  <si>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</si>
  <si>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</si>
  <si>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</si>
  <si>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</si>
  <si>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</si>
  <si>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</si>
  <si>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</si>
  <si>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</si>
  <si>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</si>
  <si>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</si>
  <si>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</si>
  <si>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</si>
  <si>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</si>
  <si>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</si>
  <si>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</si>
  <si>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</si>
  <si>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</si>
  <si>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</si>
  <si>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</si>
  <si>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</si>
  <si>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</si>
  <si>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</si>
  <si>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</si>
  <si>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</si>
  <si>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</si>
  <si>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</si>
  <si>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</si>
  <si>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</si>
  <si>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</si>
  <si>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</si>
  <si>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</si>
  <si>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</si>
  <si>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</si>
  <si>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</si>
  <si>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</si>
  <si>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</si>
  <si>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</si>
  <si>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</si>
  <si>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</si>
  <si>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</si>
  <si>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</si>
  <si>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</si>
  <si>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</si>
  <si>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</si>
  <si>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</si>
  <si>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</si>
  <si>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</si>
  <si>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</si>
  <si>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</si>
  <si>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</si>
  <si>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</si>
  <si>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</si>
  <si>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</si>
  <si>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</si>
  <si>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</si>
  <si>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</si>
  <si>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</si>
  <si>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</si>
  <si>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</si>
  <si>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</si>
  <si>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</si>
  <si>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</si>
  <si>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</si>
  <si>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</si>
  <si>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</si>
  <si>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</si>
  <si>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</si>
  <si>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</si>
  <si>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</si>
  <si>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</si>
  <si>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</si>
  <si>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</si>
  <si>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</si>
  <si>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</si>
  <si>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</si>
  <si>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</si>
  <si>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</si>
  <si>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30日</t>
    <phoneticPr fontId="3"/>
  </si>
  <si>
    <t>東京都品川区大崎1-5-1　大崎センタービル</t>
    <phoneticPr fontId="3"/>
  </si>
  <si>
    <t>日鉄パイプライン＆エンジニアリング株式会社　都市ガス事業部　事業部長　長濱屋　聡</t>
    <phoneticPr fontId="3"/>
  </si>
  <si>
    <t>03-6865-6740</t>
    <phoneticPr fontId="3"/>
  </si>
  <si>
    <t>横浜市長</t>
    <phoneticPr fontId="3"/>
  </si>
  <si>
    <t>Ｄ－建設業</t>
    <phoneticPr fontId="3"/>
  </si>
  <si>
    <t>総合工事業</t>
    <phoneticPr fontId="3"/>
  </si>
  <si>
    <t>03-6865-6740</t>
  </si>
  <si>
    <t>331人（都市ガス事業部　令和6年3月31日現在)</t>
    <rPh sb="3" eb="4">
      <t>ニン</t>
    </rPh>
    <rPh sb="5" eb="7">
      <t>トシ</t>
    </rPh>
    <rPh sb="9" eb="12">
      <t>ジギョウブ</t>
    </rPh>
    <rPh sb="13" eb="15">
      <t>レイワ</t>
    </rPh>
    <rPh sb="16" eb="17">
      <t>ネン</t>
    </rPh>
    <rPh sb="18" eb="19">
      <t>ガツ</t>
    </rPh>
    <rPh sb="21" eb="22">
      <t>ニチ</t>
    </rPh>
    <rPh sb="22" eb="24">
      <t>ゲンザイ</t>
    </rPh>
    <phoneticPr fontId="3"/>
  </si>
  <si>
    <t>(別紙１の通り)
ガス工事(埋設配管工事)現場で発生する産業廃棄物の処理工程
がれき類　→　破砕　→再生砕石として再生利用
　　　　　　　　　　(全量処理委託)
汚泥　　　　→　脱水、固化　→　再生処理土として再生利用
　　　　　　　　　　(全量処理委託)</t>
    <rPh sb="1" eb="3">
      <t>ベッシ</t>
    </rPh>
    <rPh sb="5" eb="6">
      <t>トオ</t>
    </rPh>
    <rPh sb="12" eb="14">
      <t>コウジ</t>
    </rPh>
    <rPh sb="15" eb="17">
      <t>マイセツ</t>
    </rPh>
    <rPh sb="17" eb="21">
      <t>ハイカンコウジ</t>
    </rPh>
    <rPh sb="22" eb="24">
      <t>ゲンバ</t>
    </rPh>
    <rPh sb="25" eb="27">
      <t>ハッセイ</t>
    </rPh>
    <rPh sb="29" eb="34">
      <t>サンギョウハイキブツ</t>
    </rPh>
    <rPh sb="35" eb="39">
      <t>ショリコウテイ</t>
    </rPh>
    <rPh sb="44" eb="45">
      <t>ルイ</t>
    </rPh>
    <rPh sb="48" eb="50">
      <t>ハサイ</t>
    </rPh>
    <rPh sb="52" eb="54">
      <t>サイセイ</t>
    </rPh>
    <rPh sb="54" eb="55">
      <t>クダ</t>
    </rPh>
    <rPh sb="55" eb="56">
      <t>イシ</t>
    </rPh>
    <rPh sb="59" eb="63">
      <t>サイセイリヨウ</t>
    </rPh>
    <rPh sb="75" eb="77">
      <t>ゼンリョウ</t>
    </rPh>
    <rPh sb="77" eb="81">
      <t>ショリイタク</t>
    </rPh>
    <rPh sb="84" eb="86">
      <t>オデイ</t>
    </rPh>
    <rPh sb="92" eb="94">
      <t>ダッスイ</t>
    </rPh>
    <rPh sb="95" eb="97">
      <t>コカ</t>
    </rPh>
    <rPh sb="100" eb="105">
      <t>サイセイショリツチ</t>
    </rPh>
    <rPh sb="108" eb="112">
      <t>サイセイリヨウ</t>
    </rPh>
    <rPh sb="124" eb="126">
      <t>ゼンリョウ</t>
    </rPh>
    <rPh sb="126" eb="130">
      <t>ショリイタク</t>
    </rPh>
    <phoneticPr fontId="3"/>
  </si>
  <si>
    <t>別紙３の通り</t>
    <rPh sb="0" eb="2">
      <t>ベッシ</t>
    </rPh>
    <rPh sb="4" eb="5">
      <t>トオ</t>
    </rPh>
    <phoneticPr fontId="3"/>
  </si>
  <si>
    <t>工構法の改善、余剰材の削減による排出抑制の取組
・工構法の改善　→　プレハブ化、ユニット化
・余剰材の削減　→　資材梱包の簡素化、ボード類のプレカット
　　　　　　　　　　 →　余った材料を廃棄せず、他の現場で使用・管理</t>
    <rPh sb="0" eb="1">
      <t>コウ</t>
    </rPh>
    <rPh sb="1" eb="3">
      <t>コウホウ</t>
    </rPh>
    <rPh sb="4" eb="6">
      <t>カイゼン</t>
    </rPh>
    <rPh sb="7" eb="9">
      <t>ヨジョウ</t>
    </rPh>
    <rPh sb="9" eb="10">
      <t>ザイ</t>
    </rPh>
    <rPh sb="11" eb="13">
      <t>サクゲン</t>
    </rPh>
    <rPh sb="16" eb="18">
      <t>ハイシュツ</t>
    </rPh>
    <rPh sb="18" eb="20">
      <t>ヨクセイ</t>
    </rPh>
    <rPh sb="21" eb="23">
      <t>トリクミ</t>
    </rPh>
    <rPh sb="25" eb="26">
      <t>コウ</t>
    </rPh>
    <rPh sb="26" eb="28">
      <t>コウホウ</t>
    </rPh>
    <rPh sb="29" eb="31">
      <t>カイゼン</t>
    </rPh>
    <rPh sb="38" eb="39">
      <t>カ</t>
    </rPh>
    <rPh sb="44" eb="45">
      <t>カ</t>
    </rPh>
    <rPh sb="47" eb="50">
      <t>ヨジョウザイ</t>
    </rPh>
    <rPh sb="51" eb="53">
      <t>サクゲン</t>
    </rPh>
    <rPh sb="56" eb="60">
      <t>シザイコンポウ</t>
    </rPh>
    <rPh sb="61" eb="64">
      <t>カンソカ</t>
    </rPh>
    <rPh sb="68" eb="69">
      <t>ルイ</t>
    </rPh>
    <rPh sb="89" eb="90">
      <t>アマ</t>
    </rPh>
    <rPh sb="92" eb="94">
      <t>ザイリョウ</t>
    </rPh>
    <rPh sb="95" eb="97">
      <t>ハイキ</t>
    </rPh>
    <rPh sb="100" eb="101">
      <t>ホカ</t>
    </rPh>
    <rPh sb="102" eb="104">
      <t>ゲンバ</t>
    </rPh>
    <rPh sb="105" eb="107">
      <t>シヨウ</t>
    </rPh>
    <rPh sb="108" eb="110">
      <t>カンリ</t>
    </rPh>
    <phoneticPr fontId="3"/>
  </si>
  <si>
    <t>今後も同様の取組をする</t>
    <rPh sb="0" eb="2">
      <t>コンゴ</t>
    </rPh>
    <rPh sb="3" eb="5">
      <t>ドウヨウ</t>
    </rPh>
    <rPh sb="6" eb="8">
      <t>トリクミ</t>
    </rPh>
    <phoneticPr fontId="3"/>
  </si>
  <si>
    <t>・分別ボックスの設置
・分別ボックスに廃棄物の種類の表示を徹底
・協力業者作業員に対し、分別収集の徹底を指導</t>
    <rPh sb="1" eb="3">
      <t>ブンベツ</t>
    </rPh>
    <rPh sb="8" eb="10">
      <t>セッチ</t>
    </rPh>
    <rPh sb="12" eb="14">
      <t>ブンベツ</t>
    </rPh>
    <rPh sb="19" eb="22">
      <t>ハイキブツ</t>
    </rPh>
    <rPh sb="23" eb="25">
      <t>シュルイ</t>
    </rPh>
    <rPh sb="26" eb="28">
      <t>ヒョウジ</t>
    </rPh>
    <rPh sb="29" eb="31">
      <t>テッテイ</t>
    </rPh>
    <rPh sb="33" eb="37">
      <t>キョウリョクギョウシャ</t>
    </rPh>
    <rPh sb="37" eb="40">
      <t>サギョウイン</t>
    </rPh>
    <rPh sb="41" eb="42">
      <t>タイ</t>
    </rPh>
    <rPh sb="44" eb="46">
      <t>ブンベツ</t>
    </rPh>
    <rPh sb="46" eb="48">
      <t>シュウシュウ</t>
    </rPh>
    <rPh sb="49" eb="51">
      <t>テッテイ</t>
    </rPh>
    <rPh sb="52" eb="54">
      <t>シドウ</t>
    </rPh>
    <phoneticPr fontId="3"/>
  </si>
  <si>
    <t>実施予定なし</t>
    <rPh sb="0" eb="4">
      <t>ジッシヨテイ</t>
    </rPh>
    <phoneticPr fontId="3"/>
  </si>
  <si>
    <t>実施なし</t>
    <rPh sb="0" eb="2">
      <t>ジッシ</t>
    </rPh>
    <phoneticPr fontId="3"/>
  </si>
  <si>
    <t>・電子マニフェスト使用促進を図り、正確な処分数量を把握する
・契約時処分許可証、契約書等、入念に確認し、不適切処理の排除
・紙マニフェストB2、D、E票を確実に回収し、運搬、中間処理、最終処分の終了を確認する</t>
    <rPh sb="1" eb="3">
      <t>デンシ</t>
    </rPh>
    <rPh sb="9" eb="11">
      <t>シヨウ</t>
    </rPh>
    <rPh sb="11" eb="13">
      <t>ソクシン</t>
    </rPh>
    <rPh sb="14" eb="15">
      <t>ハカ</t>
    </rPh>
    <rPh sb="17" eb="19">
      <t>セイカク</t>
    </rPh>
    <rPh sb="20" eb="22">
      <t>ショブン</t>
    </rPh>
    <rPh sb="22" eb="24">
      <t>スウリョウ</t>
    </rPh>
    <rPh sb="25" eb="27">
      <t>ハアク</t>
    </rPh>
    <rPh sb="31" eb="34">
      <t>ケイヤクジ</t>
    </rPh>
    <rPh sb="34" eb="39">
      <t>ショブンキョカショウ</t>
    </rPh>
    <rPh sb="40" eb="44">
      <t>ケイヤクショナド</t>
    </rPh>
    <rPh sb="45" eb="47">
      <t>ニュウネン</t>
    </rPh>
    <rPh sb="48" eb="50">
      <t>カクニン</t>
    </rPh>
    <rPh sb="52" eb="57">
      <t>フテキセツショリ</t>
    </rPh>
    <rPh sb="58" eb="60">
      <t>ハイジョ</t>
    </rPh>
    <rPh sb="62" eb="63">
      <t>カミ</t>
    </rPh>
    <rPh sb="75" eb="76">
      <t>ヒョウ</t>
    </rPh>
    <rPh sb="77" eb="79">
      <t>カクジツ</t>
    </rPh>
    <rPh sb="80" eb="82">
      <t>カイシュウ</t>
    </rPh>
    <rPh sb="84" eb="86">
      <t>ウンパン</t>
    </rPh>
    <rPh sb="87" eb="91">
      <t>チュウカンショリ</t>
    </rPh>
    <rPh sb="92" eb="96">
      <t>サイシュウショブン</t>
    </rPh>
    <rPh sb="97" eb="99">
      <t>シュウリョウ</t>
    </rPh>
    <rPh sb="100" eb="102">
      <t>カクニン</t>
    </rPh>
    <phoneticPr fontId="3"/>
  </si>
  <si>
    <t>日鉄パイプライン＆エンジニアリング株式会社　都市ガス事業部</t>
    <rPh sb="22" eb="24">
      <t>トシ</t>
    </rPh>
    <rPh sb="26" eb="29">
      <t>ジギョウブ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</si>
</sst>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Normal="115" zoomScaleSheetLayoutView="100" workbookViewId="0">
      <selection activeCell="F168" sqref="F168"/>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449</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446</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447</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462</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2943</v>
      </c>
      <c r="Q49" s="754"/>
      <c r="R49" s="754"/>
      <c r="S49" s="754"/>
      <c r="T49" s="754"/>
      <c r="U49" s="755"/>
    </row>
    <row r="50" spans="3:54" ht="26.25" customHeight="1" x14ac:dyDescent="0.15">
      <c r="C50" s="726" t="s">
        <v>11</v>
      </c>
      <c r="D50" s="727"/>
      <c r="E50" s="728"/>
      <c r="F50" s="737" t="s">
        <v>446</v>
      </c>
      <c r="G50" s="738"/>
      <c r="H50" s="738"/>
      <c r="I50" s="738"/>
      <c r="J50" s="738"/>
      <c r="K50" s="738"/>
      <c r="L50" s="738"/>
      <c r="M50" s="738"/>
      <c r="N50" s="592" t="s">
        <v>172</v>
      </c>
      <c r="O50" s="595"/>
      <c r="P50" s="596"/>
      <c r="Q50" s="741" t="s">
        <v>452</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450</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5230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453</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454</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4</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1180.8000000000002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4</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1315.5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460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459</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460</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459</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460</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459</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1180.8000000000002</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1180.6000000000001</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461</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1315.5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1315.5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457</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5"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日鉄パイプライン＆エンジニアリング株式会社　都市ガス事業部</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5"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v>
      </c>
      <c r="P27" s="863"/>
      <c r="Q27" s="863"/>
      <c r="R27" s="863"/>
      <c r="S27" s="59" t="s">
        <v>38</v>
      </c>
      <c r="T27" s="80"/>
      <c r="U27" s="80"/>
      <c r="X27" s="78" t="s">
        <v>39</v>
      </c>
      <c r="Y27" s="81"/>
      <c r="AG27" s="68"/>
      <c r="AH27" s="68"/>
      <c r="AI27" s="68"/>
      <c r="AJ27" s="68"/>
      <c r="AK27" s="905">
        <f>+AG18+O27</f>
        <v>50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11.4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900.5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811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900.5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900.5</v>
      </c>
      <c r="P27" s="863"/>
      <c r="Q27" s="863"/>
      <c r="R27" s="863"/>
      <c r="S27" s="59" t="s">
        <v>38</v>
      </c>
      <c r="T27" s="80"/>
      <c r="U27" s="80"/>
      <c r="X27" s="78" t="s">
        <v>39</v>
      </c>
      <c r="Y27" s="81"/>
      <c r="AG27" s="68"/>
      <c r="AH27" s="68"/>
      <c r="AI27" s="68"/>
      <c r="AJ27" s="68"/>
      <c r="AK27" s="905">
        <f>+AG18+O27</f>
        <v>900.5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900.5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811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900.5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811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360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352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360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360</v>
      </c>
      <c r="P27" s="863"/>
      <c r="Q27" s="863"/>
      <c r="R27" s="863"/>
      <c r="S27" s="59" t="s">
        <v>38</v>
      </c>
      <c r="T27" s="80"/>
      <c r="U27" s="80"/>
      <c r="X27" s="78" t="s">
        <v>39</v>
      </c>
      <c r="Y27" s="81"/>
      <c r="AG27" s="68"/>
      <c r="AH27" s="68"/>
      <c r="AI27" s="68"/>
      <c r="AJ27" s="68"/>
      <c r="AK27" s="905">
        <f>+AG18+O27</f>
        <v>360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360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352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360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352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日鉄パイプライン＆エンジニアリング株式会社　都市ガス事業部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6.4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6.2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26"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日鉄パイプライン＆エンジニアリング株式会社　都市ガス事業部</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11.4</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811</v>
      </c>
      <c r="U9" s="507">
        <f>IF(OR(ｿ.鉱さい!F24&gt;0,ｿ.鉱さい!F24&lt;0),ｿ.鉱さい!F24,IF(U$19&gt;0,"0",0))</f>
        <v>0</v>
      </c>
      <c r="V9" s="507">
        <f>IF(OR(ﾀ.がれき類!F24&gt;0,ﾀ.がれき類!F24&lt;0),ﾀ.がれき類!F24,IF(V$19&gt;0,"0",0))</f>
        <v>352</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6.4</v>
      </c>
      <c r="AA9" s="509">
        <f>IF(SUM(G9:Z9)&gt;0,SUM(G9:Z9),IF(AA$19&gt;0,"0",0))</f>
        <v>1180.8000000000002</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11.4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811</v>
      </c>
      <c r="U14" s="513">
        <f>IF(OR(ｿ.鉱さい!F29&gt;0,ｿ.鉱さい!F29&lt;0),ｿ.鉱さい!F29,IF(U$19&gt;0,"0",0))</f>
        <v>0</v>
      </c>
      <c r="V14" s="513">
        <f>IF(OR(ﾀ.がれき類!F29&gt;0,ﾀ.がれき類!F29&lt;0),ﾀ.がれき類!F29,IF(V$19&gt;0,"0",0))</f>
        <v>352</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6.4</v>
      </c>
      <c r="AA14" s="515">
        <f t="shared" si="0"/>
        <v>1180.8000000000002</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11.4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811</v>
      </c>
      <c r="U16" s="513">
        <f>IF(OR(ｿ.鉱さい!F31&gt;0,ｿ.鉱さい!F31&lt;0),ｿ.鉱さい!F31,IF(U$19&gt;0,"0",0))</f>
        <v>0</v>
      </c>
      <c r="V16" s="513">
        <f>IF(OR(ﾀ.がれき類!F31&gt;0,ﾀ.がれき類!F31&lt;0),ﾀ.がれき類!F31,IF(V$19&gt;0,"0",0))</f>
        <v>352</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6.2</v>
      </c>
      <c r="AA16" s="515">
        <f t="shared" si="0"/>
        <v>1180.6000000000001</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50</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900.5</v>
      </c>
      <c r="U19" s="519">
        <f t="shared" si="1"/>
        <v>0</v>
      </c>
      <c r="V19" s="519">
        <f t="shared" si="1"/>
        <v>360</v>
      </c>
      <c r="W19" s="519">
        <f t="shared" si="1"/>
        <v>0</v>
      </c>
      <c r="X19" s="519">
        <f t="shared" si="1"/>
        <v>0</v>
      </c>
      <c r="Y19" s="519">
        <f t="shared" si="1"/>
        <v>0</v>
      </c>
      <c r="Z19" s="520">
        <f t="shared" si="1"/>
        <v>5</v>
      </c>
      <c r="AA19" s="521">
        <f t="shared" ref="AA19:AA25" si="2">SUM(G19:Z19)</f>
        <v>1315.5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50</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900.5</v>
      </c>
      <c r="U37" s="554">
        <f t="shared" si="8"/>
        <v>0</v>
      </c>
      <c r="V37" s="554">
        <f t="shared" si="8"/>
        <v>360</v>
      </c>
      <c r="W37" s="554">
        <f t="shared" si="8"/>
        <v>0</v>
      </c>
      <c r="X37" s="554">
        <f t="shared" si="8"/>
        <v>0</v>
      </c>
      <c r="Y37" s="554">
        <f t="shared" si="8"/>
        <v>0</v>
      </c>
      <c r="Z37" s="555">
        <f t="shared" si="8"/>
        <v>5</v>
      </c>
      <c r="AA37" s="556">
        <f t="shared" si="4"/>
        <v>1315.5</v>
      </c>
    </row>
    <row r="38" spans="2:27" ht="24" customHeight="1" x14ac:dyDescent="0.15">
      <c r="B38" s="186"/>
      <c r="C38" s="939"/>
      <c r="D38" s="247"/>
      <c r="E38" s="245" t="s">
        <v>319</v>
      </c>
      <c r="F38" s="585"/>
      <c r="G38" s="545">
        <f t="shared" ref="G38:Z38" si="9">SUM(G39:G41)</f>
        <v>0</v>
      </c>
      <c r="H38" s="545">
        <f t="shared" si="9"/>
        <v>50</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900.5</v>
      </c>
      <c r="U38" s="545">
        <f t="shared" si="9"/>
        <v>0</v>
      </c>
      <c r="V38" s="545">
        <f t="shared" si="9"/>
        <v>360</v>
      </c>
      <c r="W38" s="545">
        <f t="shared" si="9"/>
        <v>0</v>
      </c>
      <c r="X38" s="545">
        <f t="shared" si="9"/>
        <v>0</v>
      </c>
      <c r="Y38" s="545">
        <f t="shared" si="9"/>
        <v>0</v>
      </c>
      <c r="Z38" s="546">
        <f t="shared" si="9"/>
        <v>5</v>
      </c>
      <c r="AA38" s="547">
        <f t="shared" si="4"/>
        <v>1315.5</v>
      </c>
    </row>
    <row r="39" spans="2:27" ht="24" customHeight="1" x14ac:dyDescent="0.15">
      <c r="B39" s="186"/>
      <c r="C39" s="939"/>
      <c r="D39" s="248"/>
      <c r="E39" s="243"/>
      <c r="F39" s="241" t="s">
        <v>233</v>
      </c>
      <c r="G39" s="548">
        <f>+ｱ.燃え殻!$Z$28</f>
        <v>0</v>
      </c>
      <c r="H39" s="548">
        <f>+ｲ.汚泥!$Z$28</f>
        <v>50</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900.5</v>
      </c>
      <c r="U39" s="548">
        <f>+ｿ.鉱さい!$Z$28</f>
        <v>0</v>
      </c>
      <c r="V39" s="548">
        <f>+ﾀ.がれき類!$Z$28</f>
        <v>360</v>
      </c>
      <c r="W39" s="548">
        <f>+ﾁ.動物のふん尿!$Z$28</f>
        <v>0</v>
      </c>
      <c r="X39" s="548">
        <f>+ﾂ.動物の死体!$Z$28</f>
        <v>0</v>
      </c>
      <c r="Y39" s="548">
        <f>+ﾃ.ばいじん!$Z$28</f>
        <v>0</v>
      </c>
      <c r="Z39" s="549">
        <f>+ﾄ.混合廃棄物その他!$Z$28</f>
        <v>5</v>
      </c>
      <c r="AA39" s="550">
        <f t="shared" si="4"/>
        <v>1315.5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50</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900.5</v>
      </c>
      <c r="U43" s="557">
        <f>+ｿ.鉱さい!$AK$27</f>
        <v>0</v>
      </c>
      <c r="V43" s="557">
        <f>+ﾀ.がれき類!$AK$27</f>
        <v>360</v>
      </c>
      <c r="W43" s="557">
        <f>+ﾁ.動物のふん尿!$AK$27</f>
        <v>0</v>
      </c>
      <c r="X43" s="557">
        <f>+ﾂ.動物の死体!$AK$27</f>
        <v>0</v>
      </c>
      <c r="Y43" s="557">
        <f>+ﾃ.ばいじん!$AK$27</f>
        <v>0</v>
      </c>
      <c r="Z43" s="558">
        <f>+ﾄ.混合廃棄物その他!$AK$27</f>
        <v>5</v>
      </c>
      <c r="AA43" s="559">
        <f t="shared" si="4"/>
        <v>1315.5</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50</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900.5</v>
      </c>
      <c r="U45" s="563">
        <f>+ｿ.鉱さい!$AR$24</f>
        <v>0</v>
      </c>
      <c r="V45" s="563">
        <f>+ﾀ.がれき類!$AR$24</f>
        <v>360</v>
      </c>
      <c r="W45" s="563">
        <f>+ﾁ.動物のふん尿!$AR$24</f>
        <v>0</v>
      </c>
      <c r="X45" s="563">
        <f>+ﾂ.動物の死体!$AR$24</f>
        <v>0</v>
      </c>
      <c r="Y45" s="563">
        <f>+ﾃ.ばいじん!$AR$24</f>
        <v>0</v>
      </c>
      <c r="Z45" s="564">
        <f>+ﾄ.混合廃棄物その他!$AR$24</f>
        <v>5</v>
      </c>
      <c r="AA45" s="565">
        <f t="shared" si="4"/>
        <v>1315.5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61.4</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1711.5</v>
      </c>
      <c r="U55" s="634">
        <f t="shared" si="10"/>
        <v>0</v>
      </c>
      <c r="V55" s="634">
        <f t="shared" si="10"/>
        <v>712</v>
      </c>
      <c r="W55" s="634">
        <f t="shared" si="10"/>
        <v>0</v>
      </c>
      <c r="X55" s="634">
        <f t="shared" si="10"/>
        <v>0</v>
      </c>
      <c r="Y55" s="634">
        <f t="shared" si="10"/>
        <v>0</v>
      </c>
      <c r="Z55" s="634">
        <f t="shared" si="10"/>
        <v>11.4</v>
      </c>
      <c r="AA55" s="633">
        <f>+AA9+AA19+AA20</f>
        <v>2496.3000000000002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東京都品川区大崎1-5-1　大崎センタービル</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日鉄パイプライン＆エンジニアリング株式会社　都市ガス事業部　事業部長　長濱屋　聡</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03-6865-6740</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日鉄パイプライン＆エンジニアリング株式会社　都市ガス事業部</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2943</v>
      </c>
      <c r="Q25" s="989"/>
      <c r="R25" s="989"/>
      <c r="S25" s="989"/>
      <c r="T25" s="989"/>
      <c r="U25" s="990"/>
    </row>
    <row r="26" spans="1:22" ht="26.25" customHeight="1" x14ac:dyDescent="0.15">
      <c r="C26" s="1002" t="s">
        <v>11</v>
      </c>
      <c r="D26" s="1003"/>
      <c r="E26" s="1004"/>
      <c r="F26" s="1021" t="str">
        <f>+表紙!F50</f>
        <v>東京都品川区大崎1-5-1　大崎センタービル</v>
      </c>
      <c r="G26" s="1022"/>
      <c r="H26" s="1022"/>
      <c r="I26" s="1022"/>
      <c r="J26" s="1022"/>
      <c r="K26" s="1022"/>
      <c r="L26" s="1022"/>
      <c r="M26" s="1022"/>
      <c r="N26" s="454" t="s">
        <v>172</v>
      </c>
      <c r="O26" s="383"/>
      <c r="P26" s="383"/>
      <c r="Q26" s="1016" t="str">
        <f>IF(+表紙!Q50="","",+表紙!Q50)</f>
        <v>03-6865-6740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5230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331人（都市ガス事業部　令和6年3月31日現在)</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4</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1180.8000000000002</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工構法の改善、余剰材の削減による排出抑制の取組
・工構法の改善　→　プレハブ化、ユニット化
・余剰材の削減　→　資材梱包の簡素化、ボード類のプレカット
　　　　　　　　　　 →　余った材料を廃棄せず、他の現場で使用・管理</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4</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1315.5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今後も同様の取組をする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・分別ボックスの設置
・分別ボックスに廃棄物の種類の表示を徹底
・協力業者作業員に対し、分別収集の徹底を指導</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今後も同様の取組をする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実施なし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実施予定なし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実施なし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実施予定なし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実施なし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実施予定なし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1180.8000000000002</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1180.6000000000001</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・電子マニフェスト使用促進を図り、正確な処分数量を把握する
・契約時処分許可証、契約書等、入念に確認し、不適切処理の排除
・紙マニフェストB2、D、E票を確実に回収し、運搬、中間処理、最終処分の終了を確認する</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1315.5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1315.5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今後も同様の取組をする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2024-07-01T01:21:48Z</dcterms:created>
  <dcterms:modified xsi:type="dcterms:W3CDTF">2024-09-09T02:07:00Z</dcterms:modified>
</cp:coreProperties>
</file>