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9040" windowHeight="164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<sst xmlns="http://schemas.openxmlformats.org/spreadsheetml/2006/main" count="3179" uniqueCount="464">
  <si>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</si>
  <si>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</si>
  <si>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</si>
  <si>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</si>
  <si>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</si>
  <si>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</si>
  <si>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</si>
  <si>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</si>
  <si>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</si>
  <si>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</si>
  <si>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</si>
  <si>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</si>
  <si>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</si>
  <si>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</si>
  <si>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</si>
  <si>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</si>
  <si>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</si>
  <si>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</si>
  <si>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</si>
  <si>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</si>
  <si>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</si>
  <si>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</si>
  <si>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</si>
  <si>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</si>
  <si>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</si>
  <si>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</si>
  <si>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</si>
  <si>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</si>
  <si>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</si>
  <si>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</si>
  <si>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</si>
  <si>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</si>
  <si>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</si>
  <si>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</si>
  <si>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</si>
  <si>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</si>
  <si>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</si>
  <si>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</si>
  <si>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</si>
  <si>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</si>
  <si>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</si>
  <si>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</si>
  <si>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</si>
  <si>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</si>
  <si>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</si>
  <si>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</si>
  <si>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</si>
  <si>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</si>
  <si>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</si>
  <si>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</si>
  <si>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</si>
  <si>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</si>
  <si>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</si>
  <si>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</si>
  <si>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</si>
  <si>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</si>
  <si>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</si>
  <si>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</si>
  <si>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</si>
  <si>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</si>
  <si>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</si>
  <si>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</si>
  <si>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</si>
  <si>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</si>
  <si>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</si>
  <si>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</si>
  <si>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</si>
  <si>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</si>
  <si>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</si>
  <si>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</si>
  <si>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</si>
  <si>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</si>
  <si>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</si>
  <si>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</si>
  <si>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</si>
  <si>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</si>
  <si>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</si>
  <si>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</si>
  <si>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</si>
  <si>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</si>
  <si>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</si>
  <si>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</si>
  <si>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</si>
  <si>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</si>
  <si>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</si>
  <si>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</si>
  <si>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</si>
  <si>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</si>
  <si>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</si>
  <si>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</si>
  <si>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</si>
  <si>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</si>
  <si>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</si>
  <si>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</si>
  <si>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</si>
  <si>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</si>
  <si>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</si>
  <si>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</si>
  <si>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</si>
  <si>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</si>
  <si>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</si>
  <si>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</si>
  <si>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</si>
  <si>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</si>
  <si>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</si>
  <si>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</si>
  <si>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</si>
  <si>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</si>
  <si>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</si>
  <si>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</si>
  <si>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</si>
  <si>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</si>
  <si>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</si>
  <si>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</si>
  <si>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</si>
  <si>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</si>
  <si>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</si>
  <si>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</si>
  <si>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</si>
  <si>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</si>
  <si>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</si>
  <si>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</si>
  <si>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</si>
  <si>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</si>
  <si>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</si>
  <si>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</si>
  <si>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</si>
  <si>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</si>
  <si>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</si>
  <si>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</si>
  <si>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</si>
  <si>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</si>
  <si>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</si>
  <si>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</si>
  <si>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</si>
  <si>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</si>
  <si>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</si>
  <si>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</si>
  <si>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</si>
  <si>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</si>
  <si>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</si>
  <si>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</si>
  <si>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</si>
  <si>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</si>
  <si>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</si>
  <si>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</si>
  <si>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</si>
  <si>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</si>
  <si>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</si>
  <si>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</si>
  <si>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</si>
  <si>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</si>
  <si>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</si>
  <si>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</si>
  <si>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</si>
  <si>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</si>
  <si>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</si>
  <si>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</si>
  <si>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</si>
  <si>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</si>
  <si>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</si>
  <si>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</si>
  <si>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</si>
  <si>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</si>
  <si>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</si>
  <si>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</si>
  <si>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</si>
  <si>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</si>
  <si>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</si>
  <si>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</si>
  <si>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</si>
  <si>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</si>
  <si>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</si>
  <si>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</si>
  <si>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</si>
  <si>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</si>
  <si>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</si>
  <si>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</si>
  <si>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</si>
  <si>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</si>
  <si>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</si>
  <si>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</si>
  <si>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</si>
  <si>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</si>
  <si>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</si>
  <si>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</si>
  <si>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</si>
  <si>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</si>
  <si>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</si>
  <si>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</si>
  <si>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</si>
  <si>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</si>
  <si>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</si>
  <si>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</si>
  <si>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</si>
  <si>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</si>
  <si>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</si>
  <si>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</si>
  <si>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</si>
  <si>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</si>
  <si>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</si>
  <si>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</si>
  <si>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</si>
  <si>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</si>
  <si>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</si>
  <si>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</si>
  <si>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</si>
  <si>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</si>
  <si>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</si>
  <si>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</si>
  <si>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</si>
  <si>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</si>
  <si>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</si>
  <si>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</si>
  <si>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</si>
  <si>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</si>
  <si>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</si>
  <si>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</si>
  <si>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</si>
  <si>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</si>
  <si>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</si>
  <si>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</si>
  <si>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</si>
  <si>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</si>
  <si>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</si>
  <si>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</si>
  <si>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</si>
  <si>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</si>
  <si>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</si>
  <si>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</si>
  <si>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</si>
  <si>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</si>
  <si>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</si>
  <si>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</si>
  <si>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</si>
  <si>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</si>
  <si>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</si>
  <si>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</si>
  <si>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</si>
  <si>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</si>
  <si>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</si>
  <si>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</si>
  <si>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</si>
  <si>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</si>
  <si>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</si>
  <si>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</si>
  <si>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</si>
  <si>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</si>
  <si>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</si>
  <si>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</si>
  <si>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</si>
  <si>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</si>
  <si>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</si>
  <si>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</si>
  <si>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</si>
  <si>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</si>
  <si>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</si>
  <si>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</si>
  <si>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</si>
  <si>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</si>
  <si>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</si>
  <si>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</si>
  <si>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</si>
  <si>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</si>
  <si>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</si>
  <si>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</si>
  <si>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</si>
  <si>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</si>
  <si>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</si>
  <si>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</si>
  <si>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</si>
  <si>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</si>
  <si>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</si>
  <si>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</si>
  <si>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</si>
  <si>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</si>
  <si>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</si>
  <si>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</si>
  <si>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</si>
  <si>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</si>
  <si>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</si>
  <si>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</si>
  <si>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</si>
  <si>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</si>
  <si>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</si>
  <si>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</si>
  <si>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</si>
  <si>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</si>
  <si>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</si>
  <si>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</si>
  <si>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</si>
  <si>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</si>
  <si>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</si>
  <si>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</si>
  <si>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</si>
  <si>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</si>
  <si>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</si>
  <si>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</si>
  <si>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</si>
  <si>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</si>
  <si>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</si>
  <si>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</si>
  <si>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</si>
  <si>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</si>
  <si>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</si>
  <si>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</si>
  <si>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</si>
  <si>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</si>
  <si>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</si>
  <si>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</si>
  <si>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</si>
  <si>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</si>
  <si>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</si>
  <si>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</si>
  <si>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</si>
  <si>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</si>
  <si>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</si>
  <si>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</si>
  <si>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</si>
  <si>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</si>
  <si>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</si>
  <si>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</si>
  <si>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</si>
  <si>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</si>
  <si>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</si>
  <si>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</si>
  <si>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</si>
  <si>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</si>
  <si>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</si>
  <si>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</si>
  <si>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</si>
  <si>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</si>
  <si>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</si>
  <si>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</si>
  <si>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</si>
  <si>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</si>
  <si>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</si>
  <si>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</si>
  <si>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</si>
  <si>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</si>
  <si>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</si>
  <si>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</si>
  <si>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</si>
  <si>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</si>
  <si>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</si>
  <si>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</si>
  <si>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</si>
  <si>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</si>
  <si>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</si>
  <si>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</si>
  <si>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</si>
  <si>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</si>
  <si>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</si>
  <si>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</si>
  <si>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</si>
  <si>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</si>
  <si>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</si>
  <si>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</si>
  <si>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</si>
  <si>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</si>
  <si>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</si>
  <si>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</si>
  <si>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</si>
  <si>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</si>
  <si>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</si>
  <si>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</si>
  <si>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</si>
  <si>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</si>
  <si>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</si>
  <si>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</si>
  <si>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</si>
  <si>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</si>
  <si>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</si>
  <si>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</si>
  <si>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</si>
  <si>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</si>
  <si>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</si>
  <si>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</si>
  <si>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</si>
  <si>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</si>
  <si>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</si>
  <si>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</si>
  <si>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</si>
  <si>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</si>
  <si>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</si>
  <si>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</si>
  <si>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</si>
  <si>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</si>
  <si>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</si>
  <si>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</si>
  <si>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</si>
  <si>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</si>
  <si>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</si>
  <si>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</si>
  <si>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</si>
  <si>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</si>
  <si>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</si>
  <si>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</si>
  <si>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</si>
  <si>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</si>
  <si>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</si>
  <si>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</si>
  <si>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</si>
  <si>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</si>
  <si>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</si>
  <si>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</si>
  <si>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</si>
  <si>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</si>
  <si>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</si>
  <si>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</si>
  <si>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</si>
  <si>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</si>
  <si>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</si>
  <si>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</si>
  <si>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</si>
  <si>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</si>
  <si>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</si>
  <si>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</si>
  <si>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</si>
  <si>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</si>
  <si>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</si>
  <si>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</si>
  <si>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</si>
  <si>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</si>
  <si>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</si>
  <si>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</si>
  <si>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</si>
  <si>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</si>
  <si>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</si>
  <si>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</si>
  <si>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</si>
  <si>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</si>
  <si>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</si>
  <si>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</si>
  <si>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</si>
  <si>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</si>
  <si>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</si>
  <si>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</si>
  <si>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</si>
  <si>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</si>
  <si>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</si>
  <si>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</si>
  <si>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</si>
  <si>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</si>
  <si>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</si>
  <si>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横浜市港南区港南台9ｰ27ｰ6 天正ビル203</t>
    <phoneticPr fontId="3"/>
  </si>
  <si>
    <t>世紀東急工業株式会社　港南営業所</t>
    <phoneticPr fontId="3"/>
  </si>
  <si>
    <t>横浜市港南区港南台9-27-6　天正ビル203</t>
    <phoneticPr fontId="3"/>
  </si>
  <si>
    <t>045-830-5731</t>
    <phoneticPr fontId="3"/>
  </si>
  <si>
    <t>横浜市長</t>
    <phoneticPr fontId="3"/>
  </si>
  <si>
    <t>Ｄ－建設業</t>
    <phoneticPr fontId="3"/>
  </si>
  <si>
    <t>舗装工事業</t>
  </si>
  <si>
    <t>045-830-5731</t>
  </si>
  <si>
    <t>①本社
→環境対策委員会
　（基本方針の立案、情報・資料の収集及び調査、教育マニュアルの作成、法令の改正、行政官庁の指導　等）
②横浜支店
→環境対策委員会
　（産業廃棄物処理等の基本計画、協力業者の選定及び指導管理、基本契約の締結、法令改正の指導内容周知　等）
③港南営業所
→環境対策委員会
　（実施計画書の作成、発生量、排出量の把握、協力会社への指導管理　等)</t>
    <phoneticPr fontId="3"/>
  </si>
  <si>
    <t>該当無し</t>
    <rPh sb="0" eb="2">
      <t>ガイトウ</t>
    </rPh>
    <rPh sb="2" eb="3">
      <t>ナ</t>
    </rPh>
    <phoneticPr fontId="3"/>
  </si>
  <si>
    <t>該当無し</t>
    <phoneticPr fontId="3"/>
  </si>
  <si>
    <t>〇がれき類⇒破砕⇒再資源化
〇汚泥⇒焼却⇒再資源化
〇木くず⇒破砕⇒再資源化
〇混合廃棄物⇒破砕⇒再資源化</t>
    <phoneticPr fontId="3"/>
  </si>
  <si>
    <t>建設業は請負業であり、当社が設計・施工の場合は建設副産物等の考慮をし計画・設計をするが、ほとんどの工事は発注者の設計書に基づき施工している為、施工計画の段階までは発注者の仕様になっている。
しかしながら施工計画の作成にあたり発注者と協議し排出抑制の提案などを行っている。</t>
    <phoneticPr fontId="3"/>
  </si>
  <si>
    <t>施工計画書作成段階から産業廃棄物の発生を抑制する施工方法や、発生する産業廃棄物を再生品として再利用できる方法を検討し発注者に提案していく。</t>
    <phoneticPr fontId="3"/>
  </si>
  <si>
    <t>当社の工事は土木工事が主で、特に舗装工事が多くそこから発生する産業廃棄物の種類は少ない。また発生する産業廃棄物はガレキ類（アスファルトコンクリート、セメントコンクリート）がほとんどの状況であり、中間処理場の受け入れは混合で受け入れ可能な場合は多いが、再利用の観点から現場において積込み時に分別排出を行っている。その他の産業廃棄物は少量の場合が多く、分別のためのボックスの種類を多くして分別している。</t>
    <phoneticPr fontId="3"/>
  </si>
  <si>
    <t>分別に関する目標設定・具体的取り組み（作業・分別方法の改善、分別施設の設置改善、委託方法等）目標としての数値目標はないが、排出の種類ごとの混廃ボックスの細分化を図っていく。</t>
    <phoneticPr fontId="3"/>
  </si>
  <si>
    <t>最終処分場の現地確認を行っている。</t>
    <phoneticPr fontId="3"/>
  </si>
  <si>
    <t>最終処分場の現地確認を定期的に行う。</t>
    <phoneticPr fontId="3"/>
  </si>
  <si>
    <t>令和    6年   5月   24日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</si>
</sst>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30" zoomScaleNormal="115" zoomScaleSheetLayoutView="100" workbookViewId="0">
      <selection activeCell="C37" sqref="C37:F37"/>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463</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449</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448</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446</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2746</v>
      </c>
      <c r="Q49" s="598"/>
      <c r="R49" s="598"/>
      <c r="S49" s="598"/>
      <c r="T49" s="598"/>
      <c r="U49" s="599"/>
    </row>
    <row r="50" spans="3:23" ht="26.25" customHeight="1" x14ac:dyDescent="0.15">
      <c r="C50" s="570" t="s">
        <v>11</v>
      </c>
      <c r="D50" s="571"/>
      <c r="E50" s="572"/>
      <c r="F50" s="581" t="s">
        <v>447</v>
      </c>
      <c r="G50" s="582"/>
      <c r="H50" s="582"/>
      <c r="I50" s="582"/>
      <c r="J50" s="582"/>
      <c r="K50" s="582"/>
      <c r="L50" s="582"/>
      <c r="M50" s="582"/>
      <c r="N50" s="341" t="s">
        <v>172</v>
      </c>
      <c r="O50" s="449"/>
      <c r="P50" s="450"/>
      <c r="Q50" s="585" t="s">
        <v>452</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450</v>
      </c>
      <c r="G54" s="496"/>
      <c r="H54" s="496"/>
      <c r="I54" s="496"/>
      <c r="J54" s="496"/>
      <c r="K54" s="496"/>
      <c r="L54" s="32" t="s">
        <v>48</v>
      </c>
      <c r="M54" s="32"/>
      <c r="N54" s="502" t="s">
        <v>451</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204</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19</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456</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453</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3</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1220.3</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457</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3</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813</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458</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459</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460</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t="s">
        <v>454</v>
      </c>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t="s">
        <v>454</v>
      </c>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t="s">
        <v>454</v>
      </c>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t="s">
        <v>454</v>
      </c>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t="s">
        <v>455</v>
      </c>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t="s">
        <v>455</v>
      </c>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1220.3</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1220.3</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t="s">
        <v>461</v>
      </c>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813</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0</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t="s">
        <v>462</v>
      </c>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8" zoomScaleNormal="100" workbookViewId="0">
      <selection activeCell="B27" sqref="B27:E27"/>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世紀東急工業株式会社　港南営業所</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世紀東急工業株式会社　港南営業所</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v>
      </c>
      <c r="P27" s="700"/>
      <c r="Q27" s="700"/>
      <c r="R27" s="700"/>
      <c r="S27" s="49" t="s">
        <v>38</v>
      </c>
      <c r="T27" s="70"/>
      <c r="U27" s="70"/>
      <c r="X27" s="68" t="s">
        <v>39</v>
      </c>
      <c r="Y27" s="71"/>
      <c r="AG27" s="58"/>
      <c r="AH27" s="58"/>
      <c r="AI27" s="58"/>
      <c r="AJ27" s="58"/>
      <c r="AK27" s="742">
        <f>+AG18+O27</f>
        <v>10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19</v>
      </c>
      <c r="G29" s="712"/>
      <c r="H29" s="214" t="s">
        <v>198</v>
      </c>
      <c r="L29" s="709"/>
      <c r="O29" s="61"/>
      <c r="P29" s="148"/>
      <c r="Q29" s="56" t="s">
        <v>183</v>
      </c>
      <c r="R29" s="676" t="s">
        <v>33</v>
      </c>
      <c r="S29" s="692"/>
      <c r="T29" s="692"/>
      <c r="U29" s="693"/>
      <c r="V29" s="53"/>
      <c r="W29" s="72"/>
      <c r="X29" s="697" t="s">
        <v>315</v>
      </c>
      <c r="Y29" s="698"/>
      <c r="Z29" s="690">
        <v>10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世紀東急工業株式会社　港南営業所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世紀東急工業株式会社　港南営業所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世紀東急工業株式会社　港南営業所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世紀東急工業株式会社　港南営業所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世紀東急工業株式会社　港南営業所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世紀東急工業株式会社　港南営業所</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世紀東急工業株式会社　港南営業所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世紀東急工業株式会社　港南営業所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世紀東急工業株式会社　港南営業所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世紀東急工業株式会社　港南営業所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世紀東急工業株式会社　港南営業所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世紀東急工業株式会社　港南営業所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世紀東急工業株式会社　港南営業所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8" workbookViewId="0">
      <selection activeCell="Q30" sqref="Q30:T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世紀東急工業株式会社　港南営業所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800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1195.7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800</v>
      </c>
      <c r="P27" s="700"/>
      <c r="Q27" s="700"/>
      <c r="R27" s="700"/>
      <c r="S27" s="49" t="s">
        <v>38</v>
      </c>
      <c r="T27" s="70"/>
      <c r="U27" s="70"/>
      <c r="X27" s="68" t="s">
        <v>39</v>
      </c>
      <c r="Y27" s="71"/>
      <c r="AG27" s="58"/>
      <c r="AH27" s="58"/>
      <c r="AI27" s="58"/>
      <c r="AJ27" s="58"/>
      <c r="AK27" s="742">
        <f>+AG18+O27</f>
        <v>800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1195.7</v>
      </c>
      <c r="G29" s="712"/>
      <c r="H29" s="214" t="s">
        <v>198</v>
      </c>
      <c r="L29" s="709"/>
      <c r="O29" s="61"/>
      <c r="P29" s="148"/>
      <c r="Q29" s="56" t="s">
        <v>183</v>
      </c>
      <c r="R29" s="676" t="s">
        <v>33</v>
      </c>
      <c r="S29" s="692"/>
      <c r="T29" s="692"/>
      <c r="U29" s="693"/>
      <c r="V29" s="53"/>
      <c r="W29" s="72"/>
      <c r="X29" s="697" t="s">
        <v>315</v>
      </c>
      <c r="Y29" s="698"/>
      <c r="Z29" s="690">
        <v>800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800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1195.7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世紀東急工業株式会社　港南営業所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世紀東急工業株式会社　港南営業所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世紀東急工業株式会社　港南営業所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1" workbookViewId="0">
      <selection activeCell="Z31" sqref="Z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世紀東急工業株式会社　港南営業所</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5.6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v>
      </c>
      <c r="P27" s="700"/>
      <c r="Q27" s="700"/>
      <c r="R27" s="700"/>
      <c r="S27" s="49" t="s">
        <v>38</v>
      </c>
      <c r="T27" s="70"/>
      <c r="U27" s="70"/>
      <c r="X27" s="68" t="s">
        <v>39</v>
      </c>
      <c r="Y27" s="71"/>
      <c r="AG27" s="58"/>
      <c r="AH27" s="58"/>
      <c r="AI27" s="58"/>
      <c r="AJ27" s="58"/>
      <c r="AK27" s="742">
        <f>+AG18+O27</f>
        <v>3</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5.6</v>
      </c>
      <c r="G29" s="712"/>
      <c r="H29" s="214" t="s">
        <v>198</v>
      </c>
      <c r="L29" s="709"/>
      <c r="O29" s="61"/>
      <c r="P29" s="148"/>
      <c r="Q29" s="56" t="s">
        <v>183</v>
      </c>
      <c r="R29" s="676" t="s">
        <v>33</v>
      </c>
      <c r="S29" s="692"/>
      <c r="T29" s="692"/>
      <c r="U29" s="693"/>
      <c r="V29" s="53"/>
      <c r="W29" s="72"/>
      <c r="X29" s="697" t="s">
        <v>315</v>
      </c>
      <c r="Y29" s="698"/>
      <c r="Z29" s="690">
        <v>3</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3</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5.6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4"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世紀東急工業株式会社　港南営業所</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19</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1195.7</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5.6</v>
      </c>
      <c r="AA9" s="379">
        <f>IF(SUM(G9:Z9)&gt;0,SUM(G9:Z9),IF(AA$19&gt;0,"0",0))</f>
        <v>1220.3</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19</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1195.7</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5.6</v>
      </c>
      <c r="AA14" s="385">
        <f t="shared" si="0"/>
        <v>1220.3</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19</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1195.7</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5.6</v>
      </c>
      <c r="AA16" s="385">
        <f t="shared" si="0"/>
        <v>1220.3</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10</v>
      </c>
      <c r="I19" s="389">
        <f t="shared" si="1"/>
        <v>0</v>
      </c>
      <c r="J19" s="389">
        <f t="shared" si="1"/>
        <v>0</v>
      </c>
      <c r="K19" s="389">
        <f t="shared" si="1"/>
        <v>0</v>
      </c>
      <c r="L19" s="389">
        <f t="shared" si="1"/>
        <v>0</v>
      </c>
      <c r="M19" s="389">
        <f t="shared" si="1"/>
        <v>0</v>
      </c>
      <c r="N19" s="389">
        <f t="shared" si="1"/>
        <v>0</v>
      </c>
      <c r="O19" s="389">
        <f t="shared" si="1"/>
        <v>0</v>
      </c>
      <c r="P19" s="389">
        <f t="shared" si="1"/>
        <v>0</v>
      </c>
      <c r="Q19" s="389">
        <f t="shared" si="1"/>
        <v>0</v>
      </c>
      <c r="R19" s="389">
        <f t="shared" si="1"/>
        <v>0</v>
      </c>
      <c r="S19" s="389">
        <f t="shared" si="1"/>
        <v>0</v>
      </c>
      <c r="T19" s="389">
        <f t="shared" si="1"/>
        <v>0</v>
      </c>
      <c r="U19" s="389">
        <f t="shared" si="1"/>
        <v>0</v>
      </c>
      <c r="V19" s="389">
        <f t="shared" si="1"/>
        <v>800</v>
      </c>
      <c r="W19" s="389">
        <f t="shared" si="1"/>
        <v>0</v>
      </c>
      <c r="X19" s="389">
        <f t="shared" si="1"/>
        <v>0</v>
      </c>
      <c r="Y19" s="389">
        <f t="shared" si="1"/>
        <v>0</v>
      </c>
      <c r="Z19" s="390">
        <f t="shared" si="1"/>
        <v>3</v>
      </c>
      <c r="AA19" s="391">
        <f t="shared" ref="AA19:AA25" si="2">SUM(G19:Z19)</f>
        <v>813</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10</v>
      </c>
      <c r="I37" s="424">
        <f t="shared" si="8"/>
        <v>0</v>
      </c>
      <c r="J37" s="424">
        <f t="shared" si="8"/>
        <v>0</v>
      </c>
      <c r="K37" s="424">
        <f t="shared" si="8"/>
        <v>0</v>
      </c>
      <c r="L37" s="424">
        <f t="shared" si="8"/>
        <v>0</v>
      </c>
      <c r="M37" s="424">
        <f t="shared" si="8"/>
        <v>0</v>
      </c>
      <c r="N37" s="424">
        <f t="shared" si="8"/>
        <v>0</v>
      </c>
      <c r="O37" s="424">
        <f t="shared" si="8"/>
        <v>0</v>
      </c>
      <c r="P37" s="424">
        <f t="shared" si="8"/>
        <v>0</v>
      </c>
      <c r="Q37" s="424">
        <f t="shared" si="8"/>
        <v>0</v>
      </c>
      <c r="R37" s="424">
        <f t="shared" si="8"/>
        <v>0</v>
      </c>
      <c r="S37" s="424">
        <f t="shared" si="8"/>
        <v>0</v>
      </c>
      <c r="T37" s="424">
        <f t="shared" si="8"/>
        <v>0</v>
      </c>
      <c r="U37" s="424">
        <f t="shared" si="8"/>
        <v>0</v>
      </c>
      <c r="V37" s="424">
        <f t="shared" si="8"/>
        <v>800</v>
      </c>
      <c r="W37" s="424">
        <f t="shared" si="8"/>
        <v>0</v>
      </c>
      <c r="X37" s="424">
        <f t="shared" si="8"/>
        <v>0</v>
      </c>
      <c r="Y37" s="424">
        <f t="shared" si="8"/>
        <v>0</v>
      </c>
      <c r="Z37" s="425">
        <f t="shared" si="8"/>
        <v>3</v>
      </c>
      <c r="AA37" s="426">
        <f t="shared" si="4"/>
        <v>813</v>
      </c>
    </row>
    <row r="38" spans="2:27" ht="24" customHeight="1" x14ac:dyDescent="0.15">
      <c r="B38" s="170"/>
      <c r="C38" s="776"/>
      <c r="D38" s="227"/>
      <c r="E38" s="225" t="s">
        <v>319</v>
      </c>
      <c r="F38" s="443"/>
      <c r="G38" s="415">
        <f t="shared" ref="G38:Z38" si="9">SUM(G39:G41)</f>
        <v>0</v>
      </c>
      <c r="H38" s="415">
        <f t="shared" si="9"/>
        <v>10</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800</v>
      </c>
      <c r="W38" s="415">
        <f t="shared" si="9"/>
        <v>0</v>
      </c>
      <c r="X38" s="415">
        <f t="shared" si="9"/>
        <v>0</v>
      </c>
      <c r="Y38" s="415">
        <f t="shared" si="9"/>
        <v>0</v>
      </c>
      <c r="Z38" s="416">
        <f t="shared" si="9"/>
        <v>3</v>
      </c>
      <c r="AA38" s="417">
        <f t="shared" si="4"/>
        <v>813</v>
      </c>
    </row>
    <row r="39" spans="2:27" ht="24" customHeight="1" x14ac:dyDescent="0.15">
      <c r="B39" s="170"/>
      <c r="C39" s="776"/>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0</v>
      </c>
      <c r="W39" s="418">
        <f>+ﾁ.動物のふん尿!$Z$28</f>
        <v>0</v>
      </c>
      <c r="X39" s="418">
        <f>+ﾂ.動物の死体!$Z$28</f>
        <v>0</v>
      </c>
      <c r="Y39" s="418">
        <f>+ﾃ.ばいじん!$Z$28</f>
        <v>0</v>
      </c>
      <c r="Z39" s="419">
        <f>+ﾄ.混合廃棄物その他!$Z$28</f>
        <v>0</v>
      </c>
      <c r="AA39" s="420">
        <f t="shared" si="4"/>
        <v>0</v>
      </c>
    </row>
    <row r="40" spans="2:27" ht="24" customHeight="1" x14ac:dyDescent="0.15">
      <c r="B40" s="170"/>
      <c r="C40" s="776"/>
      <c r="D40" s="228"/>
      <c r="E40" s="223"/>
      <c r="F40" s="221" t="s">
        <v>318</v>
      </c>
      <c r="G40" s="418">
        <f>+ｱ.燃え殻!$Z$29</f>
        <v>0</v>
      </c>
      <c r="H40" s="418">
        <f>+ｲ.汚泥!$Z$29</f>
        <v>10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800</v>
      </c>
      <c r="W40" s="418">
        <f>+ﾁ.動物のふん尿!$Z$29</f>
        <v>0</v>
      </c>
      <c r="X40" s="418">
        <f>+ﾂ.動物の死体!$Z$29</f>
        <v>0</v>
      </c>
      <c r="Y40" s="418">
        <f>+ﾃ.ばいじん!$Z$29</f>
        <v>0</v>
      </c>
      <c r="Z40" s="419">
        <f>+ﾄ.混合廃棄物その他!$Z$29</f>
        <v>3</v>
      </c>
      <c r="AA40" s="420">
        <f t="shared" si="4"/>
        <v>813</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10</v>
      </c>
      <c r="I43" s="427">
        <f>+ｳ.廃油!$AK$27</f>
        <v>0</v>
      </c>
      <c r="J43" s="427">
        <f>+ｴ.廃酸!$AK$27</f>
        <v>0</v>
      </c>
      <c r="K43" s="427">
        <f>+ｵ.廃ｱﾙｶﾘ!$AK$27</f>
        <v>0</v>
      </c>
      <c r="L43" s="427">
        <f>+ｶ.廃ﾌﾟﾗ類!$AK$27</f>
        <v>0</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800</v>
      </c>
      <c r="W43" s="427">
        <f>+ﾁ.動物のふん尿!$AK$27</f>
        <v>0</v>
      </c>
      <c r="X43" s="427">
        <f>+ﾂ.動物の死体!$AK$27</f>
        <v>0</v>
      </c>
      <c r="Y43" s="427">
        <f>+ﾃ.ばいじん!$AK$27</f>
        <v>0</v>
      </c>
      <c r="Z43" s="428">
        <f>+ﾄ.混合廃棄物その他!$AK$27</f>
        <v>3</v>
      </c>
      <c r="AA43" s="429">
        <f t="shared" si="4"/>
        <v>813</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0</v>
      </c>
      <c r="W45" s="433">
        <f>+ﾁ.動物のふん尿!$AR$24</f>
        <v>0</v>
      </c>
      <c r="X45" s="433">
        <f>+ﾂ.動物の死体!$AR$24</f>
        <v>0</v>
      </c>
      <c r="Y45" s="433">
        <f>+ﾃ.ばいじん!$AR$24</f>
        <v>0</v>
      </c>
      <c r="Z45" s="434">
        <f>+ﾄ.混合廃棄物その他!$AR$24</f>
        <v>0</v>
      </c>
      <c r="AA45" s="435">
        <f t="shared" si="4"/>
        <v>0</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29</v>
      </c>
      <c r="I55" s="480">
        <f t="shared" si="10"/>
        <v>0</v>
      </c>
      <c r="J55" s="480">
        <f t="shared" si="10"/>
        <v>0</v>
      </c>
      <c r="K55" s="480">
        <f t="shared" si="10"/>
        <v>0</v>
      </c>
      <c r="L55" s="480">
        <f t="shared" si="10"/>
        <v>0</v>
      </c>
      <c r="M55" s="480">
        <f t="shared" si="10"/>
        <v>0</v>
      </c>
      <c r="N55" s="480">
        <f t="shared" si="10"/>
        <v>0</v>
      </c>
      <c r="O55" s="480">
        <f t="shared" si="10"/>
        <v>0</v>
      </c>
      <c r="P55" s="480">
        <f t="shared" si="10"/>
        <v>0</v>
      </c>
      <c r="Q55" s="480">
        <f t="shared" si="10"/>
        <v>0</v>
      </c>
      <c r="R55" s="480">
        <f t="shared" si="10"/>
        <v>0</v>
      </c>
      <c r="S55" s="480">
        <f t="shared" si="10"/>
        <v>0</v>
      </c>
      <c r="T55" s="480">
        <f t="shared" si="10"/>
        <v>0</v>
      </c>
      <c r="U55" s="480">
        <f t="shared" si="10"/>
        <v>0</v>
      </c>
      <c r="V55" s="480">
        <f t="shared" si="10"/>
        <v>1995.7</v>
      </c>
      <c r="W55" s="480">
        <f t="shared" si="10"/>
        <v>0</v>
      </c>
      <c r="X55" s="480">
        <f t="shared" si="10"/>
        <v>0</v>
      </c>
      <c r="Y55" s="480">
        <f t="shared" si="10"/>
        <v>0</v>
      </c>
      <c r="Z55" s="480">
        <f t="shared" si="10"/>
        <v>8.6</v>
      </c>
      <c r="AA55" s="481">
        <f>+AA9+AA19+AA20</f>
        <v>2033.3</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6年   5月   24日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横浜市港南区港南台9ｰ27ｰ6 天正ビル203</v>
      </c>
      <c r="M16" s="851"/>
      <c r="N16" s="851"/>
      <c r="O16" s="851"/>
      <c r="P16" s="851"/>
      <c r="Q16" s="851"/>
      <c r="R16" s="851"/>
      <c r="S16" s="851"/>
      <c r="T16" s="851"/>
      <c r="U16" s="282"/>
    </row>
    <row r="17" spans="1:21" ht="26.25" customHeight="1" x14ac:dyDescent="0.15">
      <c r="C17" s="86"/>
      <c r="I17" s="25"/>
      <c r="J17" s="25" t="s">
        <v>7</v>
      </c>
      <c r="K17" s="25"/>
      <c r="L17" s="851" t="str">
        <f>+表紙!L41</f>
        <v>世紀東急工業株式会社　港南営業所</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045-830-5731</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世紀東急工業株式会社　港南営業所</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2746</v>
      </c>
      <c r="Q25" s="823"/>
      <c r="R25" s="823"/>
      <c r="S25" s="823"/>
      <c r="T25" s="823"/>
      <c r="U25" s="824"/>
    </row>
    <row r="26" spans="1:21" ht="26.25" customHeight="1" x14ac:dyDescent="0.15">
      <c r="C26" s="570" t="s">
        <v>11</v>
      </c>
      <c r="D26" s="571"/>
      <c r="E26" s="572"/>
      <c r="F26" s="838" t="str">
        <f>+表紙!F50</f>
        <v>横浜市港南区港南台9-27-6　天正ビル203</v>
      </c>
      <c r="G26" s="839"/>
      <c r="H26" s="839"/>
      <c r="I26" s="839"/>
      <c r="J26" s="839"/>
      <c r="K26" s="839"/>
      <c r="L26" s="839"/>
      <c r="M26" s="839"/>
      <c r="N26" s="341" t="s">
        <v>172</v>
      </c>
      <c r="O26"/>
      <c r="P26"/>
      <c r="Q26" s="833" t="str">
        <f>IF(+表紙!Q50="","",+表紙!Q50)</f>
        <v>045-830-5731</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舗装工事業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204</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19</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3</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1220.3</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建設業は請負業であり、当社が設計・施工の場合は建設副産物等の考慮をし計画・設計をするが、ほとんどの工事は発注者の設計書に基づき施工している為、施工計画の段階までは発注者の仕様になっている。
しかしながら施工計画の作成にあたり発注者と協議し排出抑制の提案などを行っている。</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3</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813</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施工計画書作成段階から産業廃棄物の発生を抑制する施工方法や、発生する産業廃棄物を再生品として再利用できる方法を検討し発注者に提案していく。</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当社の工事は土木工事が主で、特に舗装工事が多くそこから発生する産業廃棄物の種類は少ない。また発生する産業廃棄物はガレキ類（アスファルトコンクリート、セメントコンクリート）がほとんどの状況であり、中間処理場の受け入れは混合で受け入れ可能な場合は多いが、再利用の観点から現場において積込み時に分別排出を行っている。その他の産業廃棄物は少量の場合が多く、分別のためのボックスの種類を多くして分別している。</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分別に関する目標設定・具体的取り組み（作業・分別方法の改善、分別施設の設置改善、委託方法等）目標としての数値目標はないが、排出の種類ごとの混廃ボックスの細分化を図っていく。</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該当無し</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該当無し</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該当無し</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該当無し</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該当無し</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該当無し</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1220.3</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1220.3</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最終処分場の現地確認を行っている。</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813</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0</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最終処分場の現地確認を定期的に行う。</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2024-09-05T06:01:57Z</dcterms:modified>
</cp:coreProperties>
</file>